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30" windowWidth="11355" windowHeight="9720"/>
  </bookViews>
  <sheets>
    <sheet name="PUAN" sheetId="2" r:id="rId1"/>
    <sheet name="EK-1 " sheetId="3" r:id="rId2"/>
    <sheet name="EK2" sheetId="4" r:id="rId3"/>
    <sheet name="EK-4" sheetId="5" r:id="rId4"/>
  </sheets>
  <calcPr calcId="144525"/>
</workbook>
</file>

<file path=xl/calcChain.xml><?xml version="1.0" encoding="utf-8"?>
<calcChain xmlns="http://schemas.openxmlformats.org/spreadsheetml/2006/main">
  <c r="H62" i="3" l="1"/>
  <c r="G4" i="2"/>
  <c r="G11" i="2" s="1"/>
  <c r="H4" i="2"/>
  <c r="H11" i="2" s="1"/>
  <c r="Q4" i="2"/>
  <c r="R4" i="2"/>
  <c r="G5" i="2"/>
  <c r="H5" i="2"/>
  <c r="Q5" i="2"/>
  <c r="R5" i="2"/>
  <c r="S5" i="2" s="1"/>
  <c r="F5" i="2" s="1"/>
  <c r="G6" i="2"/>
  <c r="H6" i="2"/>
  <c r="Q6" i="2"/>
  <c r="R6" i="2"/>
  <c r="S6" i="2"/>
  <c r="F6" i="2" s="1"/>
  <c r="G7" i="2"/>
  <c r="H7" i="2"/>
  <c r="Q7" i="2"/>
  <c r="R7" i="2"/>
  <c r="S7" i="2"/>
  <c r="F7" i="2" s="1"/>
  <c r="G8" i="2"/>
  <c r="H8" i="2"/>
  <c r="Q8" i="2"/>
  <c r="R8" i="2"/>
  <c r="S8" i="2" s="1"/>
  <c r="F8" i="2" s="1"/>
  <c r="G9" i="2"/>
  <c r="H9" i="2"/>
  <c r="Q9" i="2"/>
  <c r="R9" i="2"/>
  <c r="S9" i="2" s="1"/>
  <c r="F9" i="2" s="1"/>
  <c r="G10" i="2"/>
  <c r="H10" i="2"/>
  <c r="Q10" i="2"/>
  <c r="R10" i="2"/>
  <c r="S10" i="2" s="1"/>
  <c r="F10" i="2" s="1"/>
  <c r="G16" i="2"/>
  <c r="H16" i="2"/>
  <c r="Q16" i="2"/>
  <c r="R16" i="2"/>
  <c r="G17" i="2"/>
  <c r="H17" i="2"/>
  <c r="H21" i="2" s="1"/>
  <c r="Q17" i="2"/>
  <c r="R17" i="2"/>
  <c r="S17" i="2" s="1"/>
  <c r="F17" i="2" s="1"/>
  <c r="G18" i="2"/>
  <c r="H18" i="2"/>
  <c r="Q18" i="2"/>
  <c r="R18" i="2"/>
  <c r="S18" i="2" s="1"/>
  <c r="F18" i="2" s="1"/>
  <c r="G19" i="2"/>
  <c r="H19" i="2"/>
  <c r="Q19" i="2"/>
  <c r="R19" i="2"/>
  <c r="S19" i="2"/>
  <c r="F19" i="2" s="1"/>
  <c r="G20" i="2"/>
  <c r="H20" i="2"/>
  <c r="Q20" i="2"/>
  <c r="R20" i="2"/>
  <c r="S20" i="2"/>
  <c r="F20" i="2" s="1"/>
  <c r="G26" i="2"/>
  <c r="H26" i="2"/>
  <c r="Q26" i="2"/>
  <c r="R26" i="2"/>
  <c r="S26" i="2" s="1"/>
  <c r="F26" i="2" s="1"/>
  <c r="G27" i="2"/>
  <c r="G30" i="2" s="1"/>
  <c r="H27" i="2"/>
  <c r="Q27" i="2"/>
  <c r="R27" i="2"/>
  <c r="S27" i="2"/>
  <c r="F27" i="2" s="1"/>
  <c r="G28" i="2"/>
  <c r="H28" i="2"/>
  <c r="H30" i="2" s="1"/>
  <c r="Q28" i="2"/>
  <c r="R28" i="2"/>
  <c r="S28" i="2" s="1"/>
  <c r="F28" i="2" s="1"/>
  <c r="G29" i="2"/>
  <c r="H29" i="2"/>
  <c r="Q29" i="2"/>
  <c r="R29" i="2"/>
  <c r="S29" i="2" s="1"/>
  <c r="F29" i="2" s="1"/>
  <c r="G35" i="2"/>
  <c r="G41" i="2" s="1"/>
  <c r="H35" i="2"/>
  <c r="Q35" i="2"/>
  <c r="S35" i="2"/>
  <c r="F35" i="2" s="1"/>
  <c r="R35" i="2"/>
  <c r="G36" i="2"/>
  <c r="H36" i="2"/>
  <c r="H41" i="2" s="1"/>
  <c r="Q36" i="2"/>
  <c r="R36" i="2"/>
  <c r="S36" i="2" s="1"/>
  <c r="F36" i="2" s="1"/>
  <c r="G37" i="2"/>
  <c r="H37" i="2"/>
  <c r="Q37" i="2"/>
  <c r="R37" i="2"/>
  <c r="S37" i="2" s="1"/>
  <c r="F37" i="2" s="1"/>
  <c r="G38" i="2"/>
  <c r="H38" i="2"/>
  <c r="Q38" i="2"/>
  <c r="R38" i="2"/>
  <c r="S38" i="2" s="1"/>
  <c r="F38" i="2" s="1"/>
  <c r="G39" i="2"/>
  <c r="H39" i="2"/>
  <c r="Q39" i="2"/>
  <c r="R39" i="2"/>
  <c r="S39" i="2"/>
  <c r="F39" i="2" s="1"/>
  <c r="G40" i="2"/>
  <c r="H40" i="2"/>
  <c r="Q40" i="2"/>
  <c r="R40" i="2"/>
  <c r="S40" i="2"/>
  <c r="F40" i="2" s="1"/>
  <c r="S16" i="2"/>
  <c r="F16" i="2" s="1"/>
  <c r="F21" i="2" s="1"/>
  <c r="G21" i="2" l="1"/>
  <c r="S4" i="2"/>
  <c r="F4" i="2" s="1"/>
  <c r="F11" i="2" s="1"/>
  <c r="F22" i="2"/>
  <c r="F23" i="2" s="1"/>
  <c r="F22" i="3" s="1"/>
  <c r="G22" i="2"/>
  <c r="F30" i="2"/>
  <c r="F41" i="2"/>
  <c r="F12" i="2" l="1"/>
  <c r="F13" i="2" s="1"/>
  <c r="F31" i="3" s="1"/>
  <c r="G12" i="2"/>
  <c r="G42" i="2"/>
  <c r="F42" i="2"/>
  <c r="F43" i="2" s="1"/>
  <c r="H22" i="2"/>
  <c r="H23" i="2" s="1"/>
  <c r="G23" i="2"/>
  <c r="I22" i="3" s="1"/>
  <c r="G31" i="2"/>
  <c r="F31" i="2"/>
  <c r="F32" i="2" s="1"/>
  <c r="F25" i="3" s="1"/>
  <c r="G13" i="2" l="1"/>
  <c r="I31" i="3" s="1"/>
  <c r="H12" i="2"/>
  <c r="H13" i="2" s="1"/>
  <c r="F47" i="2"/>
  <c r="F28" i="3"/>
  <c r="F44" i="2"/>
  <c r="H31" i="2"/>
  <c r="H32" i="2" s="1"/>
  <c r="G32" i="2"/>
  <c r="I25" i="3" s="1"/>
  <c r="I23" i="2"/>
  <c r="K23" i="2"/>
  <c r="L22" i="3"/>
  <c r="G43" i="2"/>
  <c r="H42" i="2"/>
  <c r="H43" i="2" s="1"/>
  <c r="I13" i="2" l="1"/>
  <c r="L31" i="3"/>
  <c r="K13" i="2"/>
  <c r="K43" i="2"/>
  <c r="L28" i="3"/>
  <c r="I43" i="2"/>
  <c r="H47" i="2"/>
  <c r="F45" i="2"/>
  <c r="F46" i="2" s="1"/>
  <c r="F16" i="3" s="1"/>
  <c r="F48" i="2"/>
  <c r="F49" i="2" s="1"/>
  <c r="F19" i="3" s="1"/>
  <c r="I28" i="3"/>
  <c r="G44" i="2"/>
  <c r="G45" i="2" s="1"/>
  <c r="G47" i="2"/>
  <c r="G48" i="2" s="1"/>
  <c r="K32" i="2"/>
  <c r="L25" i="3"/>
  <c r="I32" i="2"/>
  <c r="H44" i="2"/>
  <c r="H45" i="2" l="1"/>
  <c r="H46" i="2" s="1"/>
  <c r="L16" i="3" s="1"/>
  <c r="G46" i="2"/>
  <c r="I16" i="3" s="1"/>
  <c r="H48" i="2"/>
  <c r="H49" i="2" s="1"/>
  <c r="L19" i="3" s="1"/>
  <c r="G49" i="2"/>
  <c r="I19" i="3" s="1"/>
</calcChain>
</file>

<file path=xl/comments1.xml><?xml version="1.0" encoding="utf-8"?>
<comments xmlns="http://schemas.openxmlformats.org/spreadsheetml/2006/main">
  <authors>
    <author>meb</author>
  </authors>
  <commentList>
    <comment ref="C8" authorId="0">
      <text>
        <r>
          <rPr>
            <b/>
            <sz val="8"/>
            <color indexed="81"/>
            <rFont val="Tahoma"/>
            <family val="2"/>
            <charset val="162"/>
          </rPr>
          <t>meb:</t>
        </r>
        <r>
          <rPr>
            <sz val="8"/>
            <color indexed="81"/>
            <rFont val="Tahoma"/>
            <family val="2"/>
            <charset val="162"/>
          </rPr>
          <t xml:space="preserve">
</t>
        </r>
      </text>
    </comment>
  </commentList>
</comments>
</file>

<file path=xl/sharedStrings.xml><?xml version="1.0" encoding="utf-8"?>
<sst xmlns="http://schemas.openxmlformats.org/spreadsheetml/2006/main" count="277" uniqueCount="197">
  <si>
    <t>BAŞLAMA</t>
  </si>
  <si>
    <t>AYRILMA</t>
  </si>
  <si>
    <t>GÜN</t>
  </si>
  <si>
    <t>AY</t>
  </si>
  <si>
    <t>YIL</t>
  </si>
  <si>
    <t>PUANI</t>
  </si>
  <si>
    <t>MÜDÜRLÜK SÜRESİ</t>
  </si>
  <si>
    <t>YÖNETİCİLİK İSTEK FORMU (Değişik :29.08.2009 /27334 RG)</t>
  </si>
  <si>
    <t>EK -1</t>
  </si>
  <si>
    <t>A. KİŞİSEL BİLGİLER</t>
  </si>
  <si>
    <t>T.C. Kimlik No:</t>
  </si>
  <si>
    <t>Doğum Yeri ve Yılı</t>
  </si>
  <si>
    <t>Fotograf</t>
  </si>
  <si>
    <t>Adı Soyadı:</t>
  </si>
  <si>
    <t>Cinsiyeti</t>
  </si>
  <si>
    <t xml:space="preserve"> Görevi:</t>
  </si>
  <si>
    <t xml:space="preserve">Medeni Hali </t>
  </si>
  <si>
    <t xml:space="preserve">Evli </t>
  </si>
  <si>
    <t>Bekar</t>
  </si>
  <si>
    <t>Görev Yaptığı Kurumun Adı/Tipi</t>
  </si>
  <si>
    <t>Branşı</t>
  </si>
  <si>
    <t>B. ÖZGEÇMİŞE İLİŞKİN BİLGİLER</t>
  </si>
  <si>
    <t>ÖĞRENİM DURUMU</t>
  </si>
  <si>
    <t>En Son Mezun Olduğu Yüksek Öğretim Programı</t>
  </si>
  <si>
    <t>Adı</t>
  </si>
  <si>
    <t>Bölümü</t>
  </si>
  <si>
    <t>Öğrenim Süresi</t>
  </si>
  <si>
    <t>Lisans Üstü Öğrenimi</t>
  </si>
  <si>
    <t>1.Yüksek Lisans…………………………………………….</t>
  </si>
  <si>
    <t>2.Doktora……………………………………………………..</t>
  </si>
  <si>
    <t>HİZMETİ</t>
  </si>
  <si>
    <t xml:space="preserve">a) Toplam Hizmet Süresi </t>
  </si>
  <si>
    <t>Gün</t>
  </si>
  <si>
    <t>Ay</t>
  </si>
  <si>
    <t>Yıl</t>
  </si>
  <si>
    <t>b) Yöneticilikteki Toplam Hizmet Süresi</t>
  </si>
  <si>
    <t>1) Asaleten  Müdür Yardımcılığında Geçen Hizmet Süresi</t>
  </si>
  <si>
    <t xml:space="preserve">2) Asaleten Müdür Başyardımcılığında Geçen Hizmet Süresi </t>
  </si>
  <si>
    <t>3) Asaleten Müdürlükte (A,B,C tipi) Geçen Hizmet Süresi</t>
  </si>
  <si>
    <t>4) Öğretmenlikte Geçen Hizmet Süresi (Yöneticilik Hariç)</t>
  </si>
  <si>
    <t>Atanmak İstediği Kurum Ve Tipi</t>
  </si>
  <si>
    <t xml:space="preserve">                                    Adı                                                                                                                     Tipi                                                                       </t>
  </si>
  <si>
    <t>Tipi</t>
  </si>
  <si>
    <t>1………………………………………………………………………………….</t>
  </si>
  <si>
    <t>……………….</t>
  </si>
  <si>
    <t>2………………………………………………………………………………….</t>
  </si>
  <si>
    <t>3………………………………………………………………………………….</t>
  </si>
  <si>
    <t>4………………………………………………………………………………….</t>
  </si>
  <si>
    <t>5………………………………………………………………………………….</t>
  </si>
  <si>
    <t>6………………………………………………………………………………….</t>
  </si>
  <si>
    <t>7………………………………………………………………………………….</t>
  </si>
  <si>
    <t>8………………………………………………………………………………….</t>
  </si>
  <si>
    <t>9………………………………………………………………………………….</t>
  </si>
  <si>
    <t>10………………………………………………………………………………….</t>
  </si>
  <si>
    <t>Formdaki bilgilerin tam ve doğru olduğunu, bu bilgilerin yanlış olması durumunda başvurumun geçersiz sayılmasını kabul ederim.</t>
  </si>
  <si>
    <t>Adı-Soyadı:</t>
  </si>
  <si>
    <t>İmza:</t>
  </si>
  <si>
    <t>Kişisel Bilgiler</t>
  </si>
  <si>
    <t>T.C. Kimlik No</t>
  </si>
  <si>
    <t>Adı ve Soyadı</t>
  </si>
  <si>
    <t>PUAN DEĞERİ</t>
  </si>
  <si>
    <t>BELGE / SÜRE</t>
  </si>
  <si>
    <t>TOPLAM PUAN</t>
  </si>
  <si>
    <t>Doğum Yeri - Yılı</t>
  </si>
  <si>
    <t>Alanı</t>
  </si>
  <si>
    <t>Kurum Tipi</t>
  </si>
  <si>
    <t>Atanmak İstediği Eğitim Kurumları</t>
  </si>
  <si>
    <t>1-</t>
  </si>
  <si>
    <t>6-</t>
  </si>
  <si>
    <t>2-</t>
  </si>
  <si>
    <t>7-</t>
  </si>
  <si>
    <t>3-</t>
  </si>
  <si>
    <t>8-</t>
  </si>
  <si>
    <t>4-</t>
  </si>
  <si>
    <t>9-</t>
  </si>
  <si>
    <t>5-</t>
  </si>
  <si>
    <t>10-</t>
  </si>
  <si>
    <t xml:space="preserve">ATAMAYA ESAS TOPLAM PUAN </t>
  </si>
  <si>
    <t>Açıklamalar</t>
  </si>
  <si>
    <t>HİZMET SÜRESİ</t>
  </si>
  <si>
    <t>HİZMET  SÜRESİ</t>
  </si>
  <si>
    <t>ÖĞRETMENLİK SÜRESİ</t>
  </si>
  <si>
    <t>FARK</t>
  </si>
  <si>
    <t>TOPLAM HİZMET SÜRESİ</t>
  </si>
  <si>
    <t>YÖNETCİLİK TOPLAM HİZMET SÜRESİ</t>
  </si>
  <si>
    <t>TOPLAM MÜDÜRLÜK  SÜRESİ</t>
  </si>
  <si>
    <t>TOPLAM HİZMET</t>
  </si>
  <si>
    <t>YÖNETCİLİK TOPLAM HİZMET</t>
  </si>
  <si>
    <t>20.04.2007 tarihindeki Müdür ataması 22.10.2007 tarihinde Yargı kararı ile iptal edildiğinden bu süre önceki görev olan müdür başyardımıcılığına dahil edilecektir. Aynı zamanda 22.10.2007 tarihindeki müdür vekili görevlendirmeside önceki görev olan müdür başyardımcılığına sayılacaktır. Müdür Başyardımcılık süresi 24.06.2005 tarihinde başlamış, 08.02.2010 tarihinde sona ermiştir.</t>
  </si>
  <si>
    <r>
      <t xml:space="preserve">NOT: MÜDÜR YETKİLİLİK SÜRESİ TOPLAMI </t>
    </r>
    <r>
      <rPr>
        <u/>
        <sz val="10"/>
        <color indexed="10"/>
        <rFont val="Times New Roman"/>
        <family val="1"/>
        <charset val="162"/>
      </rPr>
      <t>1 YILDAN AZ İSE</t>
    </r>
    <r>
      <rPr>
        <sz val="10"/>
        <rFont val="Times New Roman"/>
        <family val="1"/>
        <charset val="162"/>
      </rPr>
      <t xml:space="preserve"> BU SÜRE ÖĞRETMENLİĞE</t>
    </r>
  </si>
  <si>
    <t xml:space="preserve">SAYILACAKTIR.  </t>
  </si>
  <si>
    <t>MÜD.YARD. SÜRESİ</t>
  </si>
  <si>
    <t>TOPLAM ÖĞRETMENLİK SÜRESİ</t>
  </si>
  <si>
    <t>TOPLAM MÜDÜR YARD. SÜRESİ</t>
  </si>
  <si>
    <t>TOPLAM MÜD.BAŞ.YRD.SÜRESİ</t>
  </si>
  <si>
    <t>MÜD.BAŞ YRD. SÜRESİ</t>
  </si>
  <si>
    <t>HATAY İL MİLLİ EĞİTİM MÜDÜRLÜĞÜ YÖNETİCİ  ATAMA BÖLÜMÜ</t>
  </si>
  <si>
    <t xml:space="preserve">YÖNETİCİ DEĞERLENDİRME FORMU                </t>
  </si>
  <si>
    <t>EK-2</t>
  </si>
  <si>
    <t>Kadrosunun bulunduğu Eğitim Kurumu</t>
  </si>
  <si>
    <t>11-</t>
  </si>
  <si>
    <t>16-</t>
  </si>
  <si>
    <t>21-</t>
  </si>
  <si>
    <t>12-</t>
  </si>
  <si>
    <t>17-</t>
  </si>
  <si>
    <t>22-</t>
  </si>
  <si>
    <t>13-</t>
  </si>
  <si>
    <t>18-</t>
  </si>
  <si>
    <t>23-</t>
  </si>
  <si>
    <t>14-</t>
  </si>
  <si>
    <t>19-</t>
  </si>
  <si>
    <t>24-</t>
  </si>
  <si>
    <t>15-</t>
  </si>
  <si>
    <t>20-</t>
  </si>
  <si>
    <t>Eğitimi</t>
  </si>
  <si>
    <t>Görmüş olduğu her bir yüksek öğrenimin her bir yılı için (Lisans üstü hariç)</t>
  </si>
  <si>
    <t>Yönetim alanında yapılan yüksek lisans için (*)</t>
  </si>
  <si>
    <t>Diğer alanlardaki yüksek lisans için (Alan Öğretmenliği Tezsiz Yüksek Lisans Programı hariç ) (**)</t>
  </si>
  <si>
    <t>Yönetim alanında yapılan doktora için (*)</t>
  </si>
  <si>
    <t>Diğer alanlardaki doktora için (**)</t>
  </si>
  <si>
    <t>Bu bölümde;
1- Lisans üstü öğrenime bağlı olarak uzman öğretmen ve başöğretmen unvanlarını almış olanlara bu özelliklerden sadece birisi için öngörülen ve yüksek olan puan verilecektir.
2- Yüksek lisans ve doktora yapanlar bakımından yüksek lisans için ayrıca puan verilmeyecek, sadece doktora için öngörülen puan verilecektir. 
3-Yönetim ve diğer alanlarda yüksek lisans ya da doktora yapanlar bakımından, sadece puan değeri yüksek olan değerlendirilecektir.</t>
  </si>
  <si>
    <t>Ödüller
 ve Ceza</t>
  </si>
  <si>
    <t>Aldığı
 Ödüller</t>
  </si>
  <si>
    <t>1- Başarı Belgesi (En fazla 3 adet)</t>
  </si>
  <si>
    <t>2- Üstün Başarı Belgesi (En fazla 1 adet)</t>
  </si>
  <si>
    <t>3- Ödül (En fazla 1 adet)</t>
  </si>
  <si>
    <t>Bu bölümde; alınan ödüllerden puanı en fazla olandan sadece birisine puan verilecektir. Diğerleri değerlendirmeye alınmayacaktır.</t>
  </si>
  <si>
    <t>Aldığı cezalar</t>
  </si>
  <si>
    <t>Her aylıktan kesme, ders ücretlerinin kesilmesi, maaş kesilmesi cezaları için</t>
  </si>
  <si>
    <t>Her kademe ilerlemesinin durdurulması, kıdem indirilmesi, derece indirilmesi cezaları için</t>
  </si>
  <si>
    <t xml:space="preserve">Kariyer
</t>
  </si>
  <si>
    <t>Uzman Öğretmen unvanlı olanlar için</t>
  </si>
  <si>
    <t>Başöğretmen unvanlı olanlar için</t>
  </si>
  <si>
    <t>Bu bölümde; 
1- Son kariyer unvanına puan verilecektir.
2- Lisans üstü öğrenime bağlı olarak uzman öğretmen ve başöğretmen unvanlarını almış olanlara bu özelliklerden sadece birisi için öngörülen ve yüksek olan puan verilecektir.</t>
  </si>
  <si>
    <t xml:space="preserve">Ek Puan
</t>
  </si>
  <si>
    <t>Yönetmelik eki Ek-4 Yöneticilik Ek Puan Formu gereği verilecek ek puan</t>
  </si>
  <si>
    <t>Kurucu müdür olarak görev yapanlardan, kurucu müdür olarak görev yaptıkları eğitim kurumuna yapılacak ilk müdür ataması kapsamında atanmak isteyenler için</t>
  </si>
  <si>
    <t xml:space="preserve">Yatılı kız öğrencisi bulunan eğitim kurumu yöneticiliklerine başvuruda bulunan bayan adaylar için 
(Sınav sonucuna dayalı olarak yapılan atamalar da dahil olmak üzere, Yönetmelik kapsamında yapılan her türlü atama ve yer değiştirmelerde bu puan verilecektir.) </t>
  </si>
  <si>
    <t xml:space="preserve">Hizmeti </t>
  </si>
  <si>
    <t xml:space="preserve">Öğretmenlikte geçen her bir yılı için </t>
  </si>
  <si>
    <t>Müdür yardımcılığında geçen her bir yılı için</t>
  </si>
  <si>
    <t>Müdür başyardımcılığında  geçen her bir yılı için</t>
  </si>
  <si>
    <t>Müdürlükte  geçen her bir yılı için</t>
  </si>
  <si>
    <t>Bu bölümde; 
1- Bu Yönetmeliğin 25 inci maddesinde sayılan görevlerde geçirilen süreler hangi yönetim kademesinde geçmiş sayılmış ise o yönetim kademesi bölümünde değerlendirmeye alınacaktır.
2- Bir aydan az süreler değerlendirmeye alınmayacaktır.
3-Yöneticilikte asaleten geçen süreler ile aylıksız izinli olarak geçen süreler öğretmenlikte geçen hizmet süresinin hesabında dikkate alınmayacaktır. 
4- Özel okullarda öğretmen/yönetici olarak geçen sürelerin 2/3’ ü değerlendirilecektir.
5- Yöneticilikte vekaleten/geçici görevlendirme olarak geçirilen süreler ile askerlik hizmetini temel askerlik eğitiminden sonra Bakanlığımıza bağlı eğitim kurumlarında öğretmen olarak yerine getirenlerin bu süreleri öğretmenlikte geçmiş gibi değerlendirilecektir.</t>
  </si>
  <si>
    <t xml:space="preserve">SINAV PUANI
Bu bölüm sadece sınava dayalı atamalarda dikkate alınacaktır. </t>
  </si>
  <si>
    <t xml:space="preserve">* Yönetim alanında yüksek lisans veya doktora yapmış olanlar bakımından, Üniversitelerin Sosyal Bilimler veya Eğitim Bilimleri Enstitülerinin Eğitim Yönetimi ve Politikası Ana Bilim Dalı, İşletme Ana Bilim Dalı, Kamu Yönetimi Ana Bilim Dalı ile bu ana bilim dallarında yer alan bilim dallarında yüksek lisans veya doktora öğrenimi tamamlayanlar ile Yüksek Öğretim Kurulu Başkanlığınca bu programlarla eşdeğer olduğu kabul edilen diğer programlardan mezun olanlar dikkate alınacaktır. </t>
  </si>
  <si>
    <t>** (*) Bölümünde yapılan açıklamalar dışında kalan diğer programlardan mezun olanlar dikkate alınacaktır.</t>
  </si>
  <si>
    <t>Bu form içeriği değiştirilmeden elektronik ortama uyarlanabilir.</t>
  </si>
  <si>
    <t>11………………………………………………………………………………….</t>
  </si>
  <si>
    <t>12………………………………………………………………………………….</t>
  </si>
  <si>
    <t>13………………………………………………………………………………….</t>
  </si>
  <si>
    <t>14………………………………………………………………………………….</t>
  </si>
  <si>
    <t>15………………………………………………………………………………….</t>
  </si>
  <si>
    <t>16………………………………………………………………………………….</t>
  </si>
  <si>
    <t>17………………………………………………………………………………….</t>
  </si>
  <si>
    <t>18………………………………………………………………………………….</t>
  </si>
  <si>
    <t>19………………………………………………………………………………….</t>
  </si>
  <si>
    <t>20………………………………………………………………………………….</t>
  </si>
  <si>
    <t>21………………………………………………………………………………….</t>
  </si>
  <si>
    <t>22………………………………………………………………………………….</t>
  </si>
  <si>
    <t xml:space="preserve">  …….………….………./……..………..</t>
  </si>
  <si>
    <t>………………………………………………...….…/……………………………………………………………………..……………………</t>
  </si>
  <si>
    <t>23………………………………………………………………………………….</t>
  </si>
  <si>
    <t>24………………………………………………………………………………….</t>
  </si>
  <si>
    <t>25………………………………………………………………………………….</t>
  </si>
  <si>
    <t>YÖNETİCİLİK EK PUAN FORMU</t>
  </si>
  <si>
    <t>EK-4</t>
  </si>
  <si>
    <t>Sıra No</t>
  </si>
  <si>
    <t>Atanmak istenilen eğitim kurumları ile alanlar</t>
  </si>
  <si>
    <t>Yöneticilik görevi</t>
  </si>
  <si>
    <t>Puan</t>
  </si>
  <si>
    <t>1)</t>
  </si>
  <si>
    <t>Yönetmeliğin 8 inci maddesinin üçüncü fıkrasına göre;</t>
  </si>
  <si>
    <t>a)</t>
  </si>
  <si>
    <t xml:space="preserve">Kız teknik ve meslek liseleri ile mesleki ve teknik eğitim merkezi yöneticiliklerine atanmak isteyenlerden,  alanı; aile ve tüketici hizmetleri, çocuk gelişimi ve eğitimi, el sanatları teknolojisi, gıda teknolojisi, giyim üretim teknolojisi, grafik ve fotoğraf, güzellik ve saç bakım hizmetleri, sanat ve tasarım, seramik ve cam teknolojisi, tekstil teknolojisi, yiyecek içecek hizmetleri olanlara </t>
  </si>
  <si>
    <t>Müdürlük için</t>
  </si>
  <si>
    <t>Müdür başyardımcılığı için</t>
  </si>
  <si>
    <t>Müdür yardımcılığı için</t>
  </si>
  <si>
    <t>b)</t>
  </si>
  <si>
    <t>Teknik ve endüstri meslek liseleri, Anadolu tapu ve kadastro meslek liseleri, Anadolu tarım meslek ve tarım meslek liseleri, denizcilik Anadolu meslek liseleri ve denizcilik Anadolu teknik liseleri ile mesleki ve teknik eğitim merkezi yöneticiliklerine  atanmak isteyenlerden, alanı; mobilya ve iç mekan tasarımı, ayakkabı ve saraciye teknolojisi, bilişim teknolojileri, biyomedikal cihaz teknolojileri, denizcilik, elektrik-elektronik teknolojisi, endüstriyel otomasyon teknolojileri, gemi yapımı, gıda teknolojisi, giyim üretim teknolojisi, harita-tapu-kadastro, hayvan sağlığı, inşaat teknolojisi, itfaiyecilik ve yangın güvenliği, kimya teknolojisi, kuyumculuk teknolojisi, laboratuvar hizmetleri, makine teknolojisi, matbaa, metal teknolojisi, metalurji teknolojisi, meteoroloji, motorlu araçlar teknolojisi, müzik aletleri yapımı, plastik teknolojisi, radyo televizyon, raylı sistemler teknolojisi, sanat ve tasarım, seramik ve cam teknolojisi, tarım teknolojileri, tekstil teknolojisi, tesisat teknolojisi ve iklimlendirme, uçak bakımı olanlara</t>
  </si>
  <si>
    <t>c)</t>
  </si>
  <si>
    <t xml:space="preserve">Ticaret meslek liseleri ile mesleki ve teknik eğitim merkezi yöneticiliklerine atanmak isteyenlerden, alanı; konaklama ve seyahat hizmetleri, muhasebe ve finansman, büro yönetimi, adalet, pazarlama ve perakende olanlara
</t>
  </si>
  <si>
    <t>ç)</t>
  </si>
  <si>
    <t xml:space="preserve">Otelcilik ve turizm meslek liseleri ile turizm eğitim merkezleri yöneticiliklerine atanmak isteyenlerden, alanı; konaklama ve seyahat hizmetleri, muhasebe ve finansman, büro yönetimi, pazarlama ve perakende, yiyecek içecek hizmetleri olanlara
</t>
  </si>
  <si>
    <t>d)</t>
  </si>
  <si>
    <t>Anadolu sağlık meslek/ sağlık meslek lisesi yöneticliklerine atanmak isteyenlerden, alanı; sağlık/hemşirelik, sağlık/acil sağlık hizmetleri, sağlık/anestezi ve reanimasyon, sağlık/çevre sağlığı, sağlık/diş protez, sağlık/ortopedik protez ve ortez, sağlık/radyoloji, sağlık/tıbbi laboratuvar ve sağlık/sağlık hizmetleri sekreterliği olanlara</t>
  </si>
  <si>
    <t>e)</t>
  </si>
  <si>
    <t>Anadolu imam hatip lisesi/ imam hatip lisesi yöneticiliklerine  atanmak isteyenlerden alanı; imam-hatip liseleri meslek dersi veya din kültürü ve ahlak bilgisi (ilköğretim din kültürü ve ahlak bilgisi öğretmenliği mezunları hariç) olanlara</t>
  </si>
  <si>
    <t>2)</t>
  </si>
  <si>
    <t>Yönetmeliğin 8 inci maddesinin dördüncü fıkrasına göre;</t>
  </si>
  <si>
    <t>Öğretmenevi ve akşam sanat okulları yöneticiliklerine atanmak isteyenlerden, alanı; konaklama ve seyahat hizmetleri, yiyecek içecek hizmetleri, muhasebe ve finansman, büro yönetimi, pazarlama ve perakende olanlara</t>
  </si>
  <si>
    <t>3)</t>
  </si>
  <si>
    <t>Yönetmeliğin 8 inci maddesinin beşinci fıkrasına göre;</t>
  </si>
  <si>
    <t xml:space="preserve">Ortopedik engelliler ilköğretim okulları ile özel eğitim meslek liseleri hariç olmak üzere özel eğitim kurumu yöneticiliklerine atanmak isteyenlerden, alanı; işitme engelliler sınıfı öğretmeni, görme engelliler sınıfı öğretmeni ve zihin engelliler sınıfı öğretmeni olanlara </t>
  </si>
  <si>
    <t xml:space="preserve">Rehberlik ve araştırma merkezi yöneticiliklerine atanmak isteyenlerden, alanı; rehber öğretmen olanlara </t>
  </si>
  <si>
    <t xml:space="preserve">Okul öncesi eğitim kurumu yöneticiliklerine atanmak isteyenlerden, alanı; okul öncesi veya çocuk gelişimi ve eğitimi öğretmeni olanlara </t>
  </si>
  <si>
    <t xml:space="preserve">Bu formda belirtilen alan öğretmenlerine sınav sonucuna dayalı olarak yapılan atamalar da dahil olmak üzere bu Yönetmelik kapsamında yapılan her türlü atama ve yer değiştirmelerde bu formda belirtilen ek puanlar verilir. </t>
  </si>
</sst>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0"/>
      <name val="Arial Tur"/>
      <charset val="162"/>
    </font>
    <font>
      <sz val="8"/>
      <name val="Arial Tur"/>
      <charset val="162"/>
    </font>
    <font>
      <sz val="8"/>
      <name val="Times New Roman"/>
      <family val="1"/>
      <charset val="162"/>
    </font>
    <font>
      <sz val="10"/>
      <name val="Times New Roman"/>
      <family val="1"/>
      <charset val="162"/>
    </font>
    <font>
      <b/>
      <sz val="10"/>
      <name val="Times New Roman"/>
      <family val="1"/>
      <charset val="162"/>
    </font>
    <font>
      <b/>
      <sz val="10"/>
      <name val="Times New Roman"/>
      <family val="1"/>
      <charset val="162"/>
    </font>
    <font>
      <sz val="10"/>
      <name val="Times New Roman"/>
      <family val="1"/>
      <charset val="162"/>
    </font>
    <font>
      <sz val="9"/>
      <name val="Times New Roman"/>
      <family val="1"/>
      <charset val="162"/>
    </font>
    <font>
      <b/>
      <sz val="10"/>
      <name val="Arial Tur"/>
      <charset val="162"/>
    </font>
    <font>
      <sz val="8"/>
      <name val="Arial"/>
      <family val="2"/>
      <charset val="162"/>
    </font>
    <font>
      <u/>
      <sz val="10"/>
      <color indexed="10"/>
      <name val="Times New Roman"/>
      <family val="1"/>
      <charset val="162"/>
    </font>
    <font>
      <b/>
      <sz val="10"/>
      <name val="Arial"/>
      <family val="2"/>
      <charset val="162"/>
    </font>
    <font>
      <sz val="10"/>
      <name val="Arial"/>
      <family val="2"/>
      <charset val="162"/>
    </font>
    <font>
      <b/>
      <sz val="12"/>
      <name val="Arial"/>
      <family val="2"/>
      <charset val="162"/>
    </font>
    <font>
      <sz val="12"/>
      <name val="Arial"/>
      <family val="2"/>
      <charset val="162"/>
    </font>
    <font>
      <sz val="14"/>
      <color indexed="10"/>
      <name val="Arial"/>
      <family val="2"/>
      <charset val="162"/>
    </font>
    <font>
      <b/>
      <sz val="9"/>
      <name val="Arial"/>
      <family val="2"/>
      <charset val="162"/>
    </font>
    <font>
      <b/>
      <sz val="11"/>
      <name val="Arial Tur"/>
      <charset val="162"/>
    </font>
    <font>
      <sz val="9"/>
      <name val="Arial Tur"/>
      <charset val="162"/>
    </font>
    <font>
      <b/>
      <u/>
      <sz val="11"/>
      <name val="Times New Roman"/>
      <family val="1"/>
      <charset val="162"/>
    </font>
    <font>
      <sz val="11"/>
      <name val="Times New Roman"/>
      <family val="1"/>
      <charset val="162"/>
    </font>
    <font>
      <sz val="10"/>
      <color indexed="8"/>
      <name val="Arial"/>
      <family val="2"/>
      <charset val="162"/>
    </font>
    <font>
      <b/>
      <sz val="12"/>
      <color indexed="10"/>
      <name val="Arial"/>
      <family val="2"/>
      <charset val="162"/>
    </font>
    <font>
      <sz val="14"/>
      <color indexed="10"/>
      <name val="Arial"/>
      <family val="2"/>
      <charset val="162"/>
    </font>
    <font>
      <b/>
      <sz val="9"/>
      <color indexed="56"/>
      <name val="Arial"/>
      <family val="2"/>
      <charset val="162"/>
    </font>
    <font>
      <sz val="12"/>
      <color indexed="8"/>
      <name val="Times New Roman"/>
      <family val="1"/>
      <charset val="162"/>
    </font>
    <font>
      <b/>
      <sz val="12"/>
      <color indexed="8"/>
      <name val="Times New Roman"/>
      <family val="1"/>
      <charset val="162"/>
    </font>
    <font>
      <sz val="12"/>
      <name val="Times New Roman"/>
      <family val="1"/>
      <charset val="162"/>
    </font>
    <font>
      <sz val="8"/>
      <color indexed="81"/>
      <name val="Tahoma"/>
      <family val="2"/>
      <charset val="162"/>
    </font>
    <font>
      <b/>
      <sz val="8"/>
      <color indexed="81"/>
      <name val="Tahoma"/>
      <family val="2"/>
      <charset val="162"/>
    </font>
  </fonts>
  <fills count="16">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13"/>
        <bgColor indexed="64"/>
      </patternFill>
    </fill>
    <fill>
      <patternFill patternType="solid">
        <fgColor indexed="36"/>
        <bgColor indexed="64"/>
      </patternFill>
    </fill>
    <fill>
      <patternFill patternType="solid">
        <fgColor indexed="44"/>
        <bgColor indexed="64"/>
      </patternFill>
    </fill>
    <fill>
      <patternFill patternType="solid">
        <fgColor indexed="46"/>
        <bgColor indexed="64"/>
      </patternFill>
    </fill>
    <fill>
      <patternFill patternType="solid">
        <fgColor indexed="31"/>
        <bgColor indexed="64"/>
      </patternFill>
    </fill>
    <fill>
      <patternFill patternType="solid">
        <fgColor indexed="53"/>
        <bgColor indexed="64"/>
      </patternFill>
    </fill>
    <fill>
      <patternFill patternType="solid">
        <fgColor indexed="40"/>
        <bgColor indexed="64"/>
      </patternFill>
    </fill>
    <fill>
      <patternFill patternType="solid">
        <fgColor indexed="23"/>
        <bgColor indexed="64"/>
      </patternFill>
    </fill>
  </fills>
  <borders count="112">
    <border>
      <left/>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double">
        <color indexed="64"/>
      </right>
      <top/>
      <bottom style="thin">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ck">
        <color indexed="64"/>
      </right>
      <top style="medium">
        <color indexed="64"/>
      </top>
      <bottom style="thick">
        <color indexed="64"/>
      </bottom>
      <diagonal/>
    </border>
    <border>
      <left style="medium">
        <color indexed="64"/>
      </left>
      <right style="thick">
        <color indexed="64"/>
      </right>
      <top/>
      <bottom style="medium">
        <color indexed="64"/>
      </bottom>
      <diagonal/>
    </border>
    <border>
      <left/>
      <right/>
      <top/>
      <bottom style="double">
        <color indexed="64"/>
      </bottom>
      <diagonal/>
    </border>
    <border>
      <left/>
      <right style="double">
        <color indexed="64"/>
      </right>
      <top/>
      <bottom style="double">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bottom/>
      <diagonal/>
    </border>
    <border>
      <left style="thick">
        <color indexed="64"/>
      </left>
      <right/>
      <top style="medium">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thick">
        <color indexed="64"/>
      </left>
      <right style="thin">
        <color indexed="64"/>
      </right>
      <top style="thin">
        <color indexed="64"/>
      </top>
      <bottom/>
      <diagonal/>
    </border>
    <border>
      <left style="thin">
        <color indexed="64"/>
      </left>
      <right style="thin">
        <color indexed="64"/>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style="thin">
        <color indexed="64"/>
      </top>
      <bottom/>
      <diagonal/>
    </border>
    <border>
      <left style="thick">
        <color indexed="64"/>
      </left>
      <right/>
      <top/>
      <bottom/>
      <diagonal/>
    </border>
    <border>
      <left/>
      <right/>
      <top style="thick">
        <color indexed="64"/>
      </top>
      <bottom/>
      <diagonal/>
    </border>
    <border>
      <left style="thin">
        <color indexed="64"/>
      </left>
      <right style="thick">
        <color indexed="64"/>
      </right>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s>
  <cellStyleXfs count="2">
    <xf numFmtId="0" fontId="0" fillId="0" borderId="0"/>
    <xf numFmtId="0" fontId="2" fillId="0" borderId="0"/>
  </cellStyleXfs>
  <cellXfs count="546">
    <xf numFmtId="0" fontId="0" fillId="0" borderId="0" xfId="0"/>
    <xf numFmtId="0" fontId="2" fillId="0" borderId="0" xfId="1" applyProtection="1">
      <protection hidden="1"/>
    </xf>
    <xf numFmtId="0" fontId="4" fillId="2" borderId="0" xfId="1" applyFont="1" applyFill="1" applyAlignment="1" applyProtection="1">
      <alignment horizontal="center"/>
      <protection hidden="1"/>
    </xf>
    <xf numFmtId="0" fontId="3" fillId="2" borderId="0" xfId="1" applyFont="1" applyFill="1" applyProtection="1">
      <protection hidden="1"/>
    </xf>
    <xf numFmtId="0" fontId="2" fillId="2" borderId="0" xfId="1" applyFill="1" applyProtection="1">
      <protection locked="0"/>
    </xf>
    <xf numFmtId="0" fontId="2" fillId="0" borderId="0" xfId="1" applyProtection="1">
      <protection locked="0"/>
    </xf>
    <xf numFmtId="0" fontId="2" fillId="2" borderId="0" xfId="1" applyFill="1" applyAlignment="1" applyProtection="1">
      <alignment horizontal="center"/>
      <protection locked="0"/>
    </xf>
    <xf numFmtId="0" fontId="2" fillId="2" borderId="0" xfId="1" applyFill="1" applyAlignment="1" applyProtection="1">
      <alignment horizontal="center" vertical="center"/>
      <protection hidden="1"/>
    </xf>
    <xf numFmtId="0" fontId="2" fillId="0" borderId="0" xfId="1" applyAlignment="1" applyProtection="1">
      <alignment horizontal="center" vertical="center"/>
      <protection hidden="1"/>
    </xf>
    <xf numFmtId="0" fontId="2" fillId="0" borderId="0" xfId="1" applyAlignment="1" applyProtection="1">
      <alignment horizontal="center"/>
      <protection locked="0"/>
    </xf>
    <xf numFmtId="0" fontId="5" fillId="2" borderId="0" xfId="1" applyFont="1" applyFill="1" applyAlignment="1" applyProtection="1">
      <alignment horizontal="center"/>
      <protection locked="0"/>
    </xf>
    <xf numFmtId="0" fontId="5" fillId="0" borderId="0" xfId="1" applyFont="1" applyAlignment="1" applyProtection="1">
      <alignment horizontal="center"/>
      <protection locked="0"/>
    </xf>
    <xf numFmtId="0" fontId="0" fillId="0" borderId="0" xfId="0" applyProtection="1">
      <protection locked="0"/>
    </xf>
    <xf numFmtId="0" fontId="1" fillId="0" borderId="0" xfId="0" applyFont="1" applyProtection="1">
      <protection locked="0"/>
    </xf>
    <xf numFmtId="0" fontId="6" fillId="0" borderId="1" xfId="0" applyFont="1" applyBorder="1" applyAlignment="1" applyProtection="1">
      <alignment vertical="center"/>
      <protection locked="0"/>
    </xf>
    <xf numFmtId="0" fontId="6" fillId="0" borderId="2" xfId="0" applyFont="1" applyBorder="1" applyAlignment="1" applyProtection="1">
      <alignment horizontal="left" vertical="center"/>
      <protection locked="0"/>
    </xf>
    <xf numFmtId="0" fontId="6" fillId="0" borderId="2" xfId="0" applyFont="1" applyBorder="1" applyAlignment="1" applyProtection="1">
      <alignment vertical="center"/>
      <protection locked="0"/>
    </xf>
    <xf numFmtId="0" fontId="6" fillId="0" borderId="3" xfId="0" applyFont="1" applyBorder="1" applyAlignment="1" applyProtection="1">
      <alignment horizontal="left"/>
      <protection locked="0"/>
    </xf>
    <xf numFmtId="0" fontId="5" fillId="0" borderId="3" xfId="0" applyFont="1" applyFill="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6" fillId="0" borderId="4" xfId="0" applyFont="1" applyBorder="1" applyAlignment="1" applyProtection="1">
      <alignment horizontal="left"/>
      <protection locked="0"/>
    </xf>
    <xf numFmtId="0" fontId="6" fillId="0" borderId="5" xfId="0" applyFont="1" applyBorder="1" applyAlignment="1" applyProtection="1">
      <alignment horizontal="left"/>
      <protection locked="0"/>
    </xf>
    <xf numFmtId="0" fontId="5" fillId="0" borderId="6"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10" xfId="0" applyFont="1" applyBorder="1" applyAlignment="1" applyProtection="1">
      <alignment horizontal="left"/>
      <protection locked="0"/>
    </xf>
    <xf numFmtId="0" fontId="6" fillId="0" borderId="8" xfId="0" applyFont="1" applyBorder="1" applyAlignment="1" applyProtection="1">
      <alignment horizontal="left"/>
      <protection locked="0"/>
    </xf>
    <xf numFmtId="0" fontId="6" fillId="0" borderId="11" xfId="0" applyFont="1" applyBorder="1" applyAlignment="1" applyProtection="1">
      <alignment horizontal="center" vertical="center"/>
      <protection locked="0"/>
    </xf>
    <xf numFmtId="0" fontId="6" fillId="0" borderId="10"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0" xfId="0" applyFont="1" applyBorder="1" applyAlignment="1" applyProtection="1">
      <alignment vertical="center"/>
      <protection locked="0"/>
    </xf>
    <xf numFmtId="0" fontId="6" fillId="0" borderId="12" xfId="0" applyFont="1" applyBorder="1" applyAlignment="1" applyProtection="1">
      <alignment vertical="center"/>
      <protection locked="0"/>
    </xf>
    <xf numFmtId="0" fontId="6" fillId="0" borderId="13" xfId="0" applyFont="1" applyBorder="1" applyAlignment="1" applyProtection="1">
      <alignment vertical="center"/>
      <protection locked="0"/>
    </xf>
    <xf numFmtId="0" fontId="5" fillId="0" borderId="13" xfId="0" applyFont="1" applyBorder="1" applyAlignment="1" applyProtection="1">
      <alignment horizontal="left" vertical="center"/>
      <protection locked="0"/>
    </xf>
    <xf numFmtId="0" fontId="6" fillId="0" borderId="14" xfId="0" applyFont="1" applyBorder="1" applyAlignment="1" applyProtection="1">
      <alignment vertical="center"/>
      <protection locked="0"/>
    </xf>
    <xf numFmtId="0" fontId="6" fillId="0" borderId="15" xfId="0" applyFont="1" applyFill="1" applyBorder="1" applyAlignment="1" applyProtection="1">
      <alignment horizontal="center" vertical="center"/>
      <protection hidden="1"/>
    </xf>
    <xf numFmtId="0" fontId="6" fillId="0" borderId="10" xfId="0" applyFont="1" applyFill="1" applyBorder="1" applyAlignment="1" applyProtection="1">
      <alignment horizontal="center" vertical="center"/>
      <protection hidden="1"/>
    </xf>
    <xf numFmtId="0" fontId="6"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10" xfId="0" applyFont="1" applyBorder="1" applyAlignment="1" applyProtection="1">
      <alignment horizontal="center" vertical="center"/>
      <protection hidden="1"/>
    </xf>
    <xf numFmtId="0" fontId="6" fillId="0" borderId="13" xfId="0" applyFont="1" applyBorder="1" applyAlignment="1" applyProtection="1">
      <alignment horizontal="center" vertical="center"/>
      <protection hidden="1"/>
    </xf>
    <xf numFmtId="0" fontId="6" fillId="0" borderId="7" xfId="0" applyFont="1" applyBorder="1" applyAlignment="1" applyProtection="1">
      <alignment horizontal="center" vertical="center"/>
      <protection hidden="1"/>
    </xf>
    <xf numFmtId="0" fontId="6" fillId="0" borderId="8" xfId="0" applyFont="1" applyBorder="1" applyAlignment="1" applyProtection="1">
      <alignment horizontal="center" vertical="center"/>
      <protection hidden="1"/>
    </xf>
    <xf numFmtId="0" fontId="6" fillId="0" borderId="9" xfId="0" applyFont="1" applyBorder="1" applyAlignment="1" applyProtection="1">
      <alignment horizontal="center" vertical="center"/>
      <protection hidden="1"/>
    </xf>
    <xf numFmtId="0" fontId="6" fillId="0" borderId="3" xfId="0" applyFont="1" applyBorder="1" applyAlignment="1" applyProtection="1">
      <alignment horizontal="center" vertical="center"/>
      <protection hidden="1"/>
    </xf>
    <xf numFmtId="0" fontId="6" fillId="0" borderId="4" xfId="0" applyFont="1" applyBorder="1" applyAlignment="1" applyProtection="1">
      <alignment horizontal="center" vertical="center"/>
      <protection hidden="1"/>
    </xf>
    <xf numFmtId="0" fontId="6" fillId="0" borderId="5"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6" fillId="0" borderId="11" xfId="0" applyFont="1" applyBorder="1" applyAlignment="1" applyProtection="1">
      <alignment horizontal="center" vertical="center"/>
      <protection hidden="1"/>
    </xf>
    <xf numFmtId="0" fontId="2" fillId="2" borderId="17" xfId="1" applyFont="1" applyFill="1" applyBorder="1" applyAlignment="1" applyProtection="1">
      <protection locked="0"/>
    </xf>
    <xf numFmtId="0" fontId="2" fillId="2" borderId="0" xfId="1" applyFont="1" applyFill="1" applyAlignment="1" applyProtection="1">
      <protection locked="0"/>
    </xf>
    <xf numFmtId="0" fontId="2" fillId="2" borderId="17" xfId="1" applyFill="1" applyBorder="1" applyAlignment="1" applyProtection="1">
      <protection locked="0"/>
    </xf>
    <xf numFmtId="0" fontId="2" fillId="2" borderId="0" xfId="1" applyFill="1" applyAlignment="1" applyProtection="1">
      <protection locked="0"/>
    </xf>
    <xf numFmtId="0" fontId="2" fillId="2" borderId="0" xfId="1" applyFont="1" applyFill="1" applyAlignment="1" applyProtection="1">
      <alignment horizontal="center"/>
      <protection locked="0"/>
    </xf>
    <xf numFmtId="0" fontId="2" fillId="2" borderId="0" xfId="1" applyFill="1" applyBorder="1" applyAlignment="1" applyProtection="1">
      <protection locked="0"/>
    </xf>
    <xf numFmtId="0" fontId="2" fillId="2" borderId="0" xfId="1" applyFont="1" applyFill="1" applyBorder="1" applyAlignment="1" applyProtection="1">
      <protection locked="0"/>
    </xf>
    <xf numFmtId="0" fontId="2" fillId="2" borderId="0" xfId="1" applyFill="1" applyAlignment="1" applyProtection="1">
      <alignment wrapText="1"/>
      <protection locked="0"/>
    </xf>
    <xf numFmtId="0" fontId="2" fillId="3" borderId="0" xfId="1" applyFill="1" applyProtection="1">
      <protection locked="0"/>
    </xf>
    <xf numFmtId="0" fontId="3" fillId="3" borderId="0" xfId="1" applyFont="1" applyFill="1" applyProtection="1">
      <protection hidden="1"/>
    </xf>
    <xf numFmtId="0" fontId="5" fillId="3" borderId="0" xfId="1" applyFont="1" applyFill="1" applyAlignment="1" applyProtection="1">
      <alignment horizontal="center"/>
      <protection locked="0"/>
    </xf>
    <xf numFmtId="0" fontId="2" fillId="3" borderId="0" xfId="1" applyFill="1" applyAlignment="1" applyProtection="1">
      <alignment horizontal="center"/>
      <protection locked="0"/>
    </xf>
    <xf numFmtId="0" fontId="4" fillId="3" borderId="0" xfId="1" applyFont="1" applyFill="1" applyAlignment="1" applyProtection="1">
      <alignment horizontal="center"/>
      <protection hidden="1"/>
    </xf>
    <xf numFmtId="0" fontId="2" fillId="3" borderId="0" xfId="1" applyFill="1" applyAlignment="1" applyProtection="1">
      <alignment horizontal="center" vertical="center"/>
      <protection hidden="1"/>
    </xf>
    <xf numFmtId="0" fontId="2" fillId="3" borderId="0" xfId="1" applyFill="1" applyProtection="1">
      <protection hidden="1"/>
    </xf>
    <xf numFmtId="0" fontId="12" fillId="0" borderId="18" xfId="1" applyFont="1" applyFill="1" applyBorder="1" applyAlignment="1" applyProtection="1">
      <alignment horizontal="center"/>
      <protection locked="0"/>
    </xf>
    <xf numFmtId="0" fontId="11" fillId="4" borderId="19" xfId="1" applyFont="1" applyFill="1" applyBorder="1" applyAlignment="1" applyProtection="1">
      <alignment horizontal="center"/>
      <protection locked="0"/>
    </xf>
    <xf numFmtId="0" fontId="12" fillId="0" borderId="20" xfId="1" applyFont="1" applyFill="1" applyBorder="1" applyAlignment="1" applyProtection="1">
      <alignment horizontal="center"/>
      <protection locked="0"/>
    </xf>
    <xf numFmtId="0" fontId="12" fillId="0" borderId="21" xfId="1" applyFont="1" applyFill="1" applyBorder="1" applyAlignment="1" applyProtection="1">
      <alignment horizontal="center"/>
      <protection locked="0"/>
    </xf>
    <xf numFmtId="0" fontId="13" fillId="0" borderId="22" xfId="1" applyFont="1" applyBorder="1" applyAlignment="1" applyProtection="1">
      <alignment horizontal="center" vertical="center"/>
      <protection hidden="1"/>
    </xf>
    <xf numFmtId="0" fontId="11" fillId="5" borderId="23" xfId="1" applyFont="1" applyFill="1" applyBorder="1" applyAlignment="1" applyProtection="1">
      <alignment horizontal="center"/>
      <protection locked="0"/>
    </xf>
    <xf numFmtId="0" fontId="9" fillId="0" borderId="18" xfId="1" applyFont="1" applyFill="1" applyBorder="1" applyAlignment="1" applyProtection="1">
      <alignment horizontal="center"/>
      <protection locked="0"/>
    </xf>
    <xf numFmtId="0" fontId="11" fillId="5" borderId="24" xfId="1" applyFont="1" applyFill="1" applyBorder="1" applyAlignment="1" applyProtection="1">
      <alignment horizontal="center"/>
      <protection locked="0"/>
    </xf>
    <xf numFmtId="0" fontId="9" fillId="0" borderId="2" xfId="1" applyFont="1" applyFill="1" applyBorder="1" applyAlignment="1" applyProtection="1">
      <alignment horizontal="center"/>
      <protection locked="0"/>
    </xf>
    <xf numFmtId="0" fontId="9" fillId="0" borderId="25" xfId="1" applyFont="1" applyFill="1" applyBorder="1" applyAlignment="1" applyProtection="1">
      <alignment horizontal="center"/>
      <protection locked="0"/>
    </xf>
    <xf numFmtId="0" fontId="11" fillId="6" borderId="23" xfId="1" applyFont="1" applyFill="1" applyBorder="1" applyAlignment="1" applyProtection="1">
      <alignment horizontal="center"/>
      <protection locked="0"/>
    </xf>
    <xf numFmtId="0" fontId="9" fillId="0" borderId="7" xfId="1" applyFont="1" applyFill="1" applyBorder="1" applyAlignment="1" applyProtection="1">
      <alignment horizontal="center"/>
      <protection locked="0"/>
    </xf>
    <xf numFmtId="0" fontId="9" fillId="0" borderId="26" xfId="1" applyFont="1" applyFill="1" applyBorder="1" applyAlignment="1" applyProtection="1">
      <alignment horizontal="center"/>
      <protection locked="0"/>
    </xf>
    <xf numFmtId="0" fontId="11" fillId="6" borderId="19" xfId="1" applyFont="1" applyFill="1" applyBorder="1" applyAlignment="1" applyProtection="1">
      <alignment horizontal="center"/>
      <protection locked="0"/>
    </xf>
    <xf numFmtId="0" fontId="9" fillId="0" borderId="20" xfId="1" applyFont="1" applyFill="1" applyBorder="1" applyAlignment="1" applyProtection="1">
      <alignment horizontal="center"/>
      <protection locked="0"/>
    </xf>
    <xf numFmtId="0" fontId="9" fillId="0" borderId="21" xfId="1" applyFont="1" applyFill="1" applyBorder="1" applyAlignment="1" applyProtection="1">
      <alignment horizontal="center"/>
      <protection locked="0"/>
    </xf>
    <xf numFmtId="0" fontId="11" fillId="7" borderId="27" xfId="1" applyFont="1" applyFill="1" applyBorder="1" applyAlignment="1" applyProtection="1">
      <alignment horizontal="center"/>
      <protection locked="0"/>
    </xf>
    <xf numFmtId="0" fontId="9" fillId="0" borderId="28" xfId="1" applyFont="1" applyFill="1" applyBorder="1" applyAlignment="1" applyProtection="1">
      <alignment horizontal="center"/>
      <protection locked="0"/>
    </xf>
    <xf numFmtId="0" fontId="11" fillId="7" borderId="24" xfId="1" applyFont="1" applyFill="1" applyBorder="1" applyAlignment="1" applyProtection="1">
      <alignment horizontal="center"/>
      <protection locked="0"/>
    </xf>
    <xf numFmtId="0" fontId="11" fillId="8" borderId="29" xfId="1" applyFont="1" applyFill="1" applyBorder="1" applyAlignment="1" applyProtection="1">
      <alignment horizontal="center" vertical="center" wrapText="1"/>
      <protection hidden="1"/>
    </xf>
    <xf numFmtId="0" fontId="11" fillId="9" borderId="29" xfId="1" applyFont="1" applyFill="1" applyBorder="1" applyAlignment="1" applyProtection="1">
      <alignment vertical="center" wrapText="1"/>
      <protection hidden="1"/>
    </xf>
    <xf numFmtId="0" fontId="12" fillId="0" borderId="30" xfId="1" applyFont="1" applyBorder="1" applyAlignment="1" applyProtection="1">
      <alignment horizontal="center" vertical="center" textRotation="180"/>
      <protection hidden="1"/>
    </xf>
    <xf numFmtId="0" fontId="14" fillId="0" borderId="22" xfId="1" applyFont="1" applyBorder="1" applyAlignment="1" applyProtection="1">
      <alignment horizontal="center" vertical="center"/>
      <protection hidden="1"/>
    </xf>
    <xf numFmtId="0" fontId="14" fillId="0" borderId="31" xfId="1" applyFont="1" applyBorder="1" applyAlignment="1" applyProtection="1">
      <alignment horizontal="center" vertical="center"/>
      <protection hidden="1"/>
    </xf>
    <xf numFmtId="0" fontId="12" fillId="8" borderId="32" xfId="1" applyFont="1" applyFill="1" applyBorder="1" applyAlignment="1" applyProtection="1">
      <alignment horizontal="center"/>
      <protection hidden="1"/>
    </xf>
    <xf numFmtId="0" fontId="21" fillId="8" borderId="33" xfId="1" applyFont="1" applyFill="1" applyBorder="1" applyAlignment="1" applyProtection="1">
      <alignment horizontal="center"/>
      <protection hidden="1"/>
    </xf>
    <xf numFmtId="0" fontId="21" fillId="8" borderId="34" xfId="1" applyFont="1" applyFill="1" applyBorder="1" applyAlignment="1" applyProtection="1">
      <alignment horizontal="center"/>
      <protection hidden="1"/>
    </xf>
    <xf numFmtId="0" fontId="21" fillId="8" borderId="35" xfId="1" applyFont="1" applyFill="1" applyBorder="1" applyAlignment="1" applyProtection="1">
      <alignment horizontal="center"/>
      <protection hidden="1"/>
    </xf>
    <xf numFmtId="14" fontId="12" fillId="0" borderId="36" xfId="1" applyNumberFormat="1" applyFont="1" applyFill="1" applyBorder="1" applyAlignment="1" applyProtection="1">
      <alignment horizontal="center"/>
      <protection locked="0"/>
    </xf>
    <xf numFmtId="14" fontId="12" fillId="0" borderId="37" xfId="1" applyNumberFormat="1" applyFont="1" applyFill="1" applyBorder="1" applyAlignment="1" applyProtection="1">
      <alignment horizontal="center"/>
      <protection locked="0"/>
    </xf>
    <xf numFmtId="14" fontId="12" fillId="0" borderId="24" xfId="1" applyNumberFormat="1" applyFont="1" applyFill="1" applyBorder="1" applyAlignment="1" applyProtection="1">
      <alignment horizontal="center"/>
      <protection locked="0"/>
    </xf>
    <xf numFmtId="14" fontId="12" fillId="0" borderId="25" xfId="1" applyNumberFormat="1" applyFont="1" applyFill="1" applyBorder="1" applyAlignment="1" applyProtection="1">
      <alignment horizontal="center"/>
      <protection locked="0"/>
    </xf>
    <xf numFmtId="14" fontId="12" fillId="0" borderId="38" xfId="1" applyNumberFormat="1" applyFont="1" applyFill="1" applyBorder="1" applyAlignment="1" applyProtection="1">
      <alignment horizontal="center"/>
      <protection locked="0"/>
    </xf>
    <xf numFmtId="14" fontId="12" fillId="0" borderId="39" xfId="1" applyNumberFormat="1" applyFont="1" applyFill="1" applyBorder="1" applyAlignment="1" applyProtection="1">
      <alignment horizontal="center"/>
      <protection locked="0"/>
    </xf>
    <xf numFmtId="0" fontId="11" fillId="4" borderId="18" xfId="1" applyFont="1" applyFill="1" applyBorder="1" applyAlignment="1" applyProtection="1">
      <alignment horizontal="center"/>
      <protection locked="0"/>
    </xf>
    <xf numFmtId="0" fontId="12" fillId="5" borderId="9" xfId="1" applyFont="1" applyFill="1" applyBorder="1" applyAlignment="1" applyProtection="1">
      <alignment horizontal="center"/>
      <protection hidden="1"/>
    </xf>
    <xf numFmtId="0" fontId="12" fillId="5" borderId="18" xfId="1" applyFont="1" applyFill="1" applyBorder="1" applyAlignment="1" applyProtection="1">
      <alignment horizontal="center"/>
      <protection hidden="1"/>
    </xf>
    <xf numFmtId="0" fontId="12" fillId="5" borderId="28" xfId="1" applyFont="1" applyFill="1" applyBorder="1" applyAlignment="1" applyProtection="1">
      <alignment horizontal="center"/>
      <protection hidden="1"/>
    </xf>
    <xf numFmtId="0" fontId="12" fillId="5" borderId="4" xfId="1" applyFont="1" applyFill="1" applyBorder="1" applyAlignment="1" applyProtection="1">
      <alignment horizontal="center"/>
      <protection hidden="1"/>
    </xf>
    <xf numFmtId="0" fontId="12" fillId="5" borderId="40" xfId="1" applyFont="1" applyFill="1" applyBorder="1" applyAlignment="1" applyProtection="1">
      <alignment horizontal="center"/>
      <protection hidden="1"/>
    </xf>
    <xf numFmtId="0" fontId="12" fillId="5" borderId="41" xfId="1" applyFont="1" applyFill="1" applyBorder="1" applyAlignment="1" applyProtection="1">
      <alignment horizontal="center"/>
      <protection hidden="1"/>
    </xf>
    <xf numFmtId="14" fontId="12" fillId="0" borderId="42" xfId="1" applyNumberFormat="1" applyFont="1" applyFill="1" applyBorder="1" applyAlignment="1" applyProtection="1">
      <alignment horizontal="center"/>
      <protection locked="0"/>
    </xf>
    <xf numFmtId="14" fontId="12" fillId="0" borderId="32" xfId="1" applyNumberFormat="1" applyFont="1" applyFill="1" applyBorder="1" applyAlignment="1" applyProtection="1">
      <alignment horizontal="center"/>
      <protection locked="0"/>
    </xf>
    <xf numFmtId="14" fontId="12" fillId="0" borderId="43" xfId="1" applyNumberFormat="1" applyFont="1" applyFill="1" applyBorder="1" applyAlignment="1" applyProtection="1">
      <alignment horizontal="center"/>
      <protection locked="0"/>
    </xf>
    <xf numFmtId="0" fontId="11" fillId="10" borderId="4" xfId="1" applyFont="1" applyFill="1" applyBorder="1" applyAlignment="1" applyProtection="1">
      <alignment horizontal="center"/>
      <protection hidden="1"/>
    </xf>
    <xf numFmtId="0" fontId="11" fillId="10" borderId="40" xfId="1" applyFont="1" applyFill="1" applyBorder="1" applyAlignment="1" applyProtection="1">
      <alignment horizontal="center"/>
      <protection hidden="1"/>
    </xf>
    <xf numFmtId="0" fontId="11" fillId="10" borderId="41" xfId="1" applyFont="1" applyFill="1" applyBorder="1" applyAlignment="1" applyProtection="1">
      <alignment horizontal="center"/>
      <protection hidden="1"/>
    </xf>
    <xf numFmtId="0" fontId="11" fillId="10" borderId="44" xfId="1" applyFont="1" applyFill="1" applyBorder="1" applyAlignment="1" applyProtection="1">
      <alignment horizontal="center"/>
      <protection hidden="1"/>
    </xf>
    <xf numFmtId="0" fontId="11" fillId="10" borderId="45" xfId="1" applyFont="1" applyFill="1" applyBorder="1" applyAlignment="1" applyProtection="1">
      <alignment horizontal="center"/>
      <protection hidden="1"/>
    </xf>
    <xf numFmtId="0" fontId="11" fillId="10" borderId="46" xfId="1" applyFont="1" applyFill="1" applyBorder="1" applyAlignment="1" applyProtection="1">
      <alignment horizontal="center"/>
      <protection hidden="1"/>
    </xf>
    <xf numFmtId="0" fontId="15" fillId="10" borderId="47" xfId="1" applyFont="1" applyFill="1" applyBorder="1" applyAlignment="1" applyProtection="1">
      <alignment horizontal="center"/>
      <protection hidden="1"/>
    </xf>
    <xf numFmtId="0" fontId="15" fillId="10" borderId="35" xfId="1" applyFont="1" applyFill="1" applyBorder="1" applyAlignment="1" applyProtection="1">
      <alignment horizontal="center"/>
      <protection hidden="1"/>
    </xf>
    <xf numFmtId="0" fontId="15" fillId="10" borderId="33" xfId="1" applyFont="1" applyFill="1" applyBorder="1" applyAlignment="1" applyProtection="1">
      <alignment horizontal="center"/>
      <protection hidden="1"/>
    </xf>
    <xf numFmtId="0" fontId="12" fillId="10" borderId="42" xfId="1" applyFont="1" applyFill="1" applyBorder="1" applyAlignment="1" applyProtection="1">
      <alignment horizontal="center"/>
      <protection hidden="1"/>
    </xf>
    <xf numFmtId="0" fontId="12" fillId="10" borderId="48" xfId="1" applyFont="1" applyFill="1" applyBorder="1" applyAlignment="1" applyProtection="1">
      <alignment horizontal="center"/>
      <protection hidden="1"/>
    </xf>
    <xf numFmtId="0" fontId="12" fillId="10" borderId="37" xfId="1" applyFont="1" applyFill="1" applyBorder="1" applyAlignment="1" applyProtection="1">
      <alignment horizontal="center"/>
      <protection hidden="1"/>
    </xf>
    <xf numFmtId="0" fontId="12" fillId="10" borderId="32" xfId="1" applyFont="1" applyFill="1" applyBorder="1" applyAlignment="1" applyProtection="1">
      <alignment horizontal="center"/>
      <protection hidden="1"/>
    </xf>
    <xf numFmtId="0" fontId="12" fillId="10" borderId="2" xfId="1" applyFont="1" applyFill="1" applyBorder="1" applyAlignment="1" applyProtection="1">
      <alignment horizontal="center"/>
      <protection hidden="1"/>
    </xf>
    <xf numFmtId="0" fontId="12" fillId="10" borderId="25" xfId="1" applyFont="1" applyFill="1" applyBorder="1" applyAlignment="1" applyProtection="1">
      <alignment horizontal="center"/>
      <protection hidden="1"/>
    </xf>
    <xf numFmtId="0" fontId="12" fillId="10" borderId="43" xfId="1" applyFont="1" applyFill="1" applyBorder="1" applyAlignment="1" applyProtection="1">
      <alignment horizontal="center"/>
      <protection hidden="1"/>
    </xf>
    <xf numFmtId="0" fontId="12" fillId="10" borderId="49" xfId="1" applyFont="1" applyFill="1" applyBorder="1" applyAlignment="1" applyProtection="1">
      <alignment horizontal="center"/>
      <protection hidden="1"/>
    </xf>
    <xf numFmtId="0" fontId="12" fillId="10" borderId="39" xfId="1" applyFont="1" applyFill="1" applyBorder="1" applyAlignment="1" applyProtection="1">
      <alignment horizontal="center"/>
      <protection hidden="1"/>
    </xf>
    <xf numFmtId="0" fontId="22" fillId="11" borderId="22" xfId="1" applyFont="1" applyFill="1" applyBorder="1" applyAlignment="1" applyProtection="1">
      <alignment horizontal="center" vertical="center"/>
      <protection hidden="1"/>
    </xf>
    <xf numFmtId="0" fontId="12" fillId="11" borderId="30" xfId="1" applyFont="1" applyFill="1" applyBorder="1" applyAlignment="1" applyProtection="1">
      <alignment horizontal="center" vertical="center" textRotation="180"/>
      <protection hidden="1"/>
    </xf>
    <xf numFmtId="0" fontId="22" fillId="11" borderId="15" xfId="1" applyFont="1" applyFill="1" applyBorder="1" applyAlignment="1" applyProtection="1">
      <alignment horizontal="center" vertical="center"/>
      <protection hidden="1"/>
    </xf>
    <xf numFmtId="0" fontId="12" fillId="11" borderId="30" xfId="1" applyFont="1" applyFill="1" applyBorder="1" applyAlignment="1" applyProtection="1">
      <alignment horizontal="center" vertical="center" textRotation="255"/>
      <protection hidden="1"/>
    </xf>
    <xf numFmtId="0" fontId="11" fillId="12" borderId="32" xfId="1" applyFont="1" applyFill="1" applyBorder="1" applyAlignment="1" applyProtection="1">
      <alignment horizontal="center"/>
      <protection hidden="1"/>
    </xf>
    <xf numFmtId="0" fontId="11" fillId="12" borderId="2" xfId="1" applyFont="1" applyFill="1" applyBorder="1" applyAlignment="1" applyProtection="1">
      <alignment horizontal="center"/>
      <protection hidden="1"/>
    </xf>
    <xf numFmtId="0" fontId="11" fillId="12" borderId="25" xfId="1" applyFont="1" applyFill="1" applyBorder="1" applyAlignment="1" applyProtection="1">
      <alignment horizontal="center"/>
      <protection hidden="1"/>
    </xf>
    <xf numFmtId="0" fontId="12" fillId="12" borderId="32" xfId="1" applyFont="1" applyFill="1" applyBorder="1" applyAlignment="1" applyProtection="1">
      <alignment horizontal="center"/>
      <protection hidden="1"/>
    </xf>
    <xf numFmtId="0" fontId="12" fillId="12" borderId="2" xfId="1" applyFont="1" applyFill="1" applyBorder="1" applyAlignment="1" applyProtection="1">
      <alignment horizontal="center"/>
      <protection hidden="1"/>
    </xf>
    <xf numFmtId="0" fontId="12" fillId="12" borderId="25" xfId="1" applyFont="1" applyFill="1" applyBorder="1" applyAlignment="1" applyProtection="1">
      <alignment horizontal="center"/>
      <protection hidden="1"/>
    </xf>
    <xf numFmtId="0" fontId="12" fillId="12" borderId="4" xfId="1" applyFont="1" applyFill="1" applyBorder="1" applyAlignment="1" applyProtection="1">
      <alignment horizontal="center"/>
      <protection hidden="1"/>
    </xf>
    <xf numFmtId="0" fontId="12" fillId="12" borderId="40" xfId="1" applyFont="1" applyFill="1" applyBorder="1" applyAlignment="1" applyProtection="1">
      <alignment horizontal="center"/>
      <protection hidden="1"/>
    </xf>
    <xf numFmtId="0" fontId="12" fillId="12" borderId="41" xfId="1" applyFont="1" applyFill="1" applyBorder="1" applyAlignment="1" applyProtection="1">
      <alignment horizontal="center"/>
      <protection hidden="1"/>
    </xf>
    <xf numFmtId="0" fontId="15" fillId="12" borderId="47" xfId="1" applyFont="1" applyFill="1" applyBorder="1" applyAlignment="1" applyProtection="1">
      <alignment horizontal="center"/>
      <protection hidden="1"/>
    </xf>
    <xf numFmtId="0" fontId="15" fillId="12" borderId="35" xfId="1" applyFont="1" applyFill="1" applyBorder="1" applyAlignment="1" applyProtection="1">
      <alignment horizontal="center"/>
      <protection hidden="1"/>
    </xf>
    <xf numFmtId="0" fontId="15" fillId="12" borderId="33" xfId="1" applyFont="1" applyFill="1" applyBorder="1" applyAlignment="1" applyProtection="1">
      <alignment horizontal="center"/>
      <protection hidden="1"/>
    </xf>
    <xf numFmtId="0" fontId="11" fillId="12" borderId="44" xfId="1" applyFont="1" applyFill="1" applyBorder="1" applyAlignment="1" applyProtection="1">
      <alignment horizontal="center"/>
      <protection hidden="1"/>
    </xf>
    <xf numFmtId="0" fontId="11" fillId="12" borderId="45" xfId="1" applyFont="1" applyFill="1" applyBorder="1" applyAlignment="1" applyProtection="1">
      <alignment horizontal="center"/>
      <protection hidden="1"/>
    </xf>
    <xf numFmtId="0" fontId="11" fillId="12" borderId="46" xfId="1" applyFont="1" applyFill="1" applyBorder="1" applyAlignment="1" applyProtection="1">
      <alignment horizontal="center"/>
      <protection hidden="1"/>
    </xf>
    <xf numFmtId="0" fontId="11" fillId="13" borderId="32" xfId="1" applyFont="1" applyFill="1" applyBorder="1" applyAlignment="1" applyProtection="1">
      <alignment horizontal="center"/>
      <protection hidden="1"/>
    </xf>
    <xf numFmtId="0" fontId="11" fillId="13" borderId="2" xfId="1" applyFont="1" applyFill="1" applyBorder="1" applyAlignment="1" applyProtection="1">
      <alignment horizontal="center"/>
      <protection hidden="1"/>
    </xf>
    <xf numFmtId="0" fontId="11" fillId="13" borderId="25" xfId="1" applyFont="1" applyFill="1" applyBorder="1" applyAlignment="1" applyProtection="1">
      <alignment horizontal="center"/>
      <protection hidden="1"/>
    </xf>
    <xf numFmtId="0" fontId="12" fillId="13" borderId="32" xfId="1" applyFont="1" applyFill="1" applyBorder="1" applyAlignment="1" applyProtection="1">
      <alignment horizontal="center"/>
      <protection hidden="1"/>
    </xf>
    <xf numFmtId="0" fontId="12" fillId="13" borderId="2" xfId="1" applyFont="1" applyFill="1" applyBorder="1" applyAlignment="1" applyProtection="1">
      <alignment horizontal="center"/>
      <protection hidden="1"/>
    </xf>
    <xf numFmtId="0" fontId="12" fillId="13" borderId="25" xfId="1" applyFont="1" applyFill="1" applyBorder="1" applyAlignment="1" applyProtection="1">
      <alignment horizontal="center"/>
      <protection hidden="1"/>
    </xf>
    <xf numFmtId="0" fontId="12" fillId="13" borderId="4" xfId="1" applyFont="1" applyFill="1" applyBorder="1" applyAlignment="1" applyProtection="1">
      <alignment horizontal="center"/>
      <protection hidden="1"/>
    </xf>
    <xf numFmtId="0" fontId="12" fillId="13" borderId="40" xfId="1" applyFont="1" applyFill="1" applyBorder="1" applyAlignment="1" applyProtection="1">
      <alignment horizontal="center"/>
      <protection hidden="1"/>
    </xf>
    <xf numFmtId="0" fontId="12" fillId="13" borderId="41" xfId="1" applyFont="1" applyFill="1" applyBorder="1" applyAlignment="1" applyProtection="1">
      <alignment horizontal="center"/>
      <protection hidden="1"/>
    </xf>
    <xf numFmtId="0" fontId="15" fillId="13" borderId="47" xfId="1" applyFont="1" applyFill="1" applyBorder="1" applyAlignment="1" applyProtection="1">
      <alignment horizontal="center"/>
      <protection hidden="1"/>
    </xf>
    <xf numFmtId="0" fontId="15" fillId="13" borderId="35" xfId="1" applyFont="1" applyFill="1" applyBorder="1" applyAlignment="1" applyProtection="1">
      <alignment horizontal="center"/>
      <protection hidden="1"/>
    </xf>
    <xf numFmtId="0" fontId="15" fillId="13" borderId="33" xfId="1" applyFont="1" applyFill="1" applyBorder="1" applyAlignment="1" applyProtection="1">
      <alignment horizontal="center"/>
      <protection hidden="1"/>
    </xf>
    <xf numFmtId="0" fontId="11" fillId="13" borderId="44" xfId="1" applyFont="1" applyFill="1" applyBorder="1" applyAlignment="1" applyProtection="1">
      <alignment horizontal="center"/>
      <protection hidden="1"/>
    </xf>
    <xf numFmtId="0" fontId="11" fillId="13" borderId="45" xfId="1" applyFont="1" applyFill="1" applyBorder="1" applyAlignment="1" applyProtection="1">
      <alignment horizontal="center"/>
      <protection hidden="1"/>
    </xf>
    <xf numFmtId="0" fontId="11" fillId="13" borderId="46" xfId="1" applyFont="1" applyFill="1" applyBorder="1" applyAlignment="1" applyProtection="1">
      <alignment horizontal="center"/>
      <protection hidden="1"/>
    </xf>
    <xf numFmtId="0" fontId="11" fillId="8" borderId="4" xfId="1" applyFont="1" applyFill="1" applyBorder="1" applyAlignment="1" applyProtection="1">
      <alignment horizontal="center"/>
      <protection hidden="1"/>
    </xf>
    <xf numFmtId="0" fontId="11" fillId="8" borderId="40" xfId="1" applyFont="1" applyFill="1" applyBorder="1" applyAlignment="1" applyProtection="1">
      <alignment horizontal="center"/>
      <protection hidden="1"/>
    </xf>
    <xf numFmtId="0" fontId="11" fillId="8" borderId="41" xfId="1" applyFont="1" applyFill="1" applyBorder="1" applyAlignment="1" applyProtection="1">
      <alignment horizontal="center"/>
      <protection hidden="1"/>
    </xf>
    <xf numFmtId="0" fontId="11" fillId="8" borderId="44" xfId="1" applyFont="1" applyFill="1" applyBorder="1" applyAlignment="1" applyProtection="1">
      <alignment horizontal="center"/>
      <protection hidden="1"/>
    </xf>
    <xf numFmtId="0" fontId="11" fillId="8" borderId="45" xfId="1" applyFont="1" applyFill="1" applyBorder="1" applyAlignment="1" applyProtection="1">
      <alignment horizontal="center"/>
      <protection hidden="1"/>
    </xf>
    <xf numFmtId="0" fontId="11" fillId="8" borderId="46" xfId="1" applyFont="1" applyFill="1" applyBorder="1" applyAlignment="1" applyProtection="1">
      <alignment horizontal="center"/>
      <protection hidden="1"/>
    </xf>
    <xf numFmtId="0" fontId="12" fillId="8" borderId="36" xfId="1" applyFont="1" applyFill="1" applyBorder="1" applyAlignment="1" applyProtection="1">
      <alignment horizontal="center"/>
      <protection hidden="1"/>
    </xf>
    <xf numFmtId="0" fontId="12" fillId="8" borderId="48" xfId="1" applyFont="1" applyFill="1" applyBorder="1" applyAlignment="1" applyProtection="1">
      <alignment horizontal="center"/>
      <protection hidden="1"/>
    </xf>
    <xf numFmtId="0" fontId="12" fillId="8" borderId="37" xfId="1" applyFont="1" applyFill="1" applyBorder="1" applyAlignment="1" applyProtection="1">
      <alignment horizontal="center"/>
      <protection hidden="1"/>
    </xf>
    <xf numFmtId="0" fontId="12" fillId="8" borderId="24" xfId="1" applyFont="1" applyFill="1" applyBorder="1" applyAlignment="1" applyProtection="1">
      <alignment horizontal="center"/>
      <protection hidden="1"/>
    </xf>
    <xf numFmtId="0" fontId="12" fillId="8" borderId="2" xfId="1" applyFont="1" applyFill="1" applyBorder="1" applyAlignment="1" applyProtection="1">
      <alignment horizontal="center"/>
      <protection hidden="1"/>
    </xf>
    <xf numFmtId="0" fontId="12" fillId="8" borderId="25" xfId="1" applyFont="1" applyFill="1" applyBorder="1" applyAlignment="1" applyProtection="1">
      <alignment horizontal="center"/>
      <protection hidden="1"/>
    </xf>
    <xf numFmtId="0" fontId="12" fillId="8" borderId="38" xfId="1" applyFont="1" applyFill="1" applyBorder="1" applyAlignment="1" applyProtection="1">
      <alignment horizontal="center"/>
      <protection hidden="1"/>
    </xf>
    <xf numFmtId="0" fontId="12" fillId="8" borderId="49" xfId="1" applyFont="1" applyFill="1" applyBorder="1" applyAlignment="1" applyProtection="1">
      <alignment horizontal="center"/>
      <protection hidden="1"/>
    </xf>
    <xf numFmtId="0" fontId="12" fillId="8" borderId="39" xfId="1" applyFont="1" applyFill="1" applyBorder="1" applyAlignment="1" applyProtection="1">
      <alignment horizontal="center"/>
      <protection hidden="1"/>
    </xf>
    <xf numFmtId="0" fontId="12" fillId="8" borderId="9" xfId="1" applyFont="1" applyFill="1" applyBorder="1" applyAlignment="1" applyProtection="1">
      <alignment horizontal="center"/>
      <protection hidden="1"/>
    </xf>
    <xf numFmtId="0" fontId="12" fillId="8" borderId="18" xfId="1" applyFont="1" applyFill="1" applyBorder="1" applyAlignment="1" applyProtection="1">
      <alignment horizontal="center"/>
      <protection hidden="1"/>
    </xf>
    <xf numFmtId="0" fontId="12" fillId="8" borderId="28" xfId="1" applyFont="1" applyFill="1" applyBorder="1" applyAlignment="1" applyProtection="1">
      <alignment horizontal="center"/>
      <protection hidden="1"/>
    </xf>
    <xf numFmtId="0" fontId="12" fillId="8" borderId="4" xfId="1" applyFont="1" applyFill="1" applyBorder="1" applyAlignment="1" applyProtection="1">
      <alignment horizontal="center"/>
      <protection hidden="1"/>
    </xf>
    <xf numFmtId="0" fontId="12" fillId="8" borderId="40" xfId="1" applyFont="1" applyFill="1" applyBorder="1" applyAlignment="1" applyProtection="1">
      <alignment horizontal="center"/>
      <protection hidden="1"/>
    </xf>
    <xf numFmtId="0" fontId="12" fillId="8" borderId="41" xfId="1" applyFont="1" applyFill="1" applyBorder="1" applyAlignment="1" applyProtection="1">
      <alignment horizontal="center"/>
      <protection hidden="1"/>
    </xf>
    <xf numFmtId="0" fontId="15" fillId="8" borderId="47" xfId="1" applyFont="1" applyFill="1" applyBorder="1" applyAlignment="1" applyProtection="1">
      <alignment horizontal="center"/>
      <protection hidden="1"/>
    </xf>
    <xf numFmtId="0" fontId="15" fillId="8" borderId="35" xfId="1" applyFont="1" applyFill="1" applyBorder="1" applyAlignment="1" applyProtection="1">
      <alignment horizontal="center"/>
      <protection hidden="1"/>
    </xf>
    <xf numFmtId="0" fontId="15" fillId="8" borderId="33" xfId="1" applyFont="1" applyFill="1" applyBorder="1" applyAlignment="1" applyProtection="1">
      <alignment horizontal="center"/>
      <protection hidden="1"/>
    </xf>
    <xf numFmtId="0" fontId="11" fillId="14" borderId="15" xfId="1" applyFont="1" applyFill="1" applyBorder="1" applyAlignment="1" applyProtection="1">
      <alignment vertical="center" wrapText="1"/>
      <protection hidden="1"/>
    </xf>
    <xf numFmtId="0" fontId="23" fillId="14" borderId="34" xfId="1" applyFont="1" applyFill="1" applyBorder="1" applyAlignment="1" applyProtection="1">
      <alignment horizontal="center"/>
      <protection hidden="1"/>
    </xf>
    <xf numFmtId="0" fontId="23" fillId="14" borderId="35" xfId="1" applyFont="1" applyFill="1" applyBorder="1" applyAlignment="1" applyProtection="1">
      <alignment horizontal="center"/>
      <protection hidden="1"/>
    </xf>
    <xf numFmtId="0" fontId="23" fillId="14" borderId="33" xfId="1" applyFont="1" applyFill="1" applyBorder="1" applyAlignment="1" applyProtection="1">
      <alignment horizontal="center"/>
      <protection hidden="1"/>
    </xf>
    <xf numFmtId="0" fontId="12" fillId="14" borderId="4" xfId="1" applyFont="1" applyFill="1" applyBorder="1" applyAlignment="1" applyProtection="1">
      <alignment horizontal="center"/>
      <protection hidden="1"/>
    </xf>
    <xf numFmtId="0" fontId="12" fillId="14" borderId="40" xfId="1" applyFont="1" applyFill="1" applyBorder="1" applyAlignment="1" applyProtection="1">
      <alignment horizontal="center"/>
      <protection hidden="1"/>
    </xf>
    <xf numFmtId="0" fontId="12" fillId="14" borderId="41" xfId="1" applyFont="1" applyFill="1" applyBorder="1" applyAlignment="1" applyProtection="1">
      <alignment horizontal="center"/>
      <protection hidden="1"/>
    </xf>
    <xf numFmtId="0" fontId="12" fillId="14" borderId="47" xfId="1" applyFont="1" applyFill="1" applyBorder="1" applyAlignment="1" applyProtection="1">
      <alignment horizontal="center"/>
      <protection hidden="1"/>
    </xf>
    <xf numFmtId="0" fontId="12" fillId="14" borderId="35" xfId="1" applyFont="1" applyFill="1" applyBorder="1" applyAlignment="1" applyProtection="1">
      <alignment horizontal="center"/>
      <protection hidden="1"/>
    </xf>
    <xf numFmtId="0" fontId="12" fillId="14" borderId="33" xfId="1" applyFont="1" applyFill="1" applyBorder="1" applyAlignment="1" applyProtection="1">
      <alignment horizontal="center"/>
      <protection hidden="1"/>
    </xf>
    <xf numFmtId="0" fontId="23" fillId="14" borderId="50" xfId="1" applyFont="1" applyFill="1" applyBorder="1" applyAlignment="1" applyProtection="1">
      <alignment horizontal="center"/>
      <protection hidden="1"/>
    </xf>
    <xf numFmtId="0" fontId="23" fillId="14" borderId="51" xfId="1" applyFont="1" applyFill="1" applyBorder="1" applyAlignment="1" applyProtection="1">
      <alignment horizontal="center"/>
      <protection hidden="1"/>
    </xf>
    <xf numFmtId="0" fontId="23" fillId="14" borderId="52" xfId="1" applyFont="1" applyFill="1" applyBorder="1" applyAlignment="1" applyProtection="1">
      <alignment horizontal="center"/>
      <protection hidden="1"/>
    </xf>
    <xf numFmtId="0" fontId="11" fillId="14" borderId="29" xfId="1" applyFont="1" applyFill="1" applyBorder="1" applyAlignment="1" applyProtection="1">
      <alignment vertical="center" wrapText="1"/>
      <protection hidden="1"/>
    </xf>
    <xf numFmtId="0" fontId="17" fillId="0" borderId="0" xfId="0" applyFont="1" applyBorder="1" applyAlignment="1">
      <alignment horizontal="left" vertical="center"/>
    </xf>
    <xf numFmtId="0" fontId="18" fillId="0" borderId="2" xfId="0" applyFont="1" applyBorder="1" applyAlignment="1">
      <alignment horizontal="left"/>
    </xf>
    <xf numFmtId="0" fontId="1" fillId="0" borderId="2" xfId="0" applyFont="1" applyBorder="1" applyAlignment="1">
      <alignment horizontal="center" wrapText="1"/>
    </xf>
    <xf numFmtId="0" fontId="18" fillId="0" borderId="53" xfId="0" applyFont="1" applyBorder="1" applyAlignment="1">
      <alignment horizontal="left"/>
    </xf>
    <xf numFmtId="0" fontId="18" fillId="0" borderId="2" xfId="0" applyFont="1" applyBorder="1"/>
    <xf numFmtId="0" fontId="0" fillId="0" borderId="2" xfId="0" applyBorder="1" applyAlignment="1">
      <alignment horizontal="center"/>
    </xf>
    <xf numFmtId="0" fontId="0" fillId="0" borderId="53" xfId="0" applyBorder="1"/>
    <xf numFmtId="0" fontId="0" fillId="0" borderId="54" xfId="0" applyBorder="1" applyAlignment="1">
      <alignment horizontal="right" vertical="center"/>
    </xf>
    <xf numFmtId="0" fontId="18" fillId="0" borderId="8" xfId="0" applyFont="1" applyBorder="1" applyAlignment="1">
      <alignment horizontal="left"/>
    </xf>
    <xf numFmtId="0" fontId="18" fillId="0" borderId="7" xfId="0" applyFont="1" applyBorder="1" applyAlignment="1">
      <alignment horizontal="left"/>
    </xf>
    <xf numFmtId="0" fontId="18" fillId="0" borderId="9" xfId="0" applyFont="1" applyBorder="1" applyAlignment="1">
      <alignment horizontal="left"/>
    </xf>
    <xf numFmtId="0" fontId="0" fillId="0" borderId="0" xfId="0" applyBorder="1"/>
    <xf numFmtId="0" fontId="0" fillId="0" borderId="54" xfId="0" applyFill="1" applyBorder="1" applyAlignment="1">
      <alignment horizontal="center"/>
    </xf>
    <xf numFmtId="0" fontId="0" fillId="0" borderId="2" xfId="0" applyFill="1" applyBorder="1" applyAlignment="1">
      <alignment horizontal="center"/>
    </xf>
    <xf numFmtId="0" fontId="0" fillId="0" borderId="55" xfId="0" applyBorder="1" applyAlignment="1">
      <alignment horizontal="right" vertical="center"/>
    </xf>
    <xf numFmtId="0" fontId="0" fillId="0" borderId="2" xfId="0" applyBorder="1" applyAlignment="1">
      <alignment horizontal="center" vertical="center"/>
    </xf>
    <xf numFmtId="0" fontId="0" fillId="15" borderId="3" xfId="0" applyFill="1" applyBorder="1" applyAlignment="1">
      <alignment vertical="center"/>
    </xf>
    <xf numFmtId="0" fontId="0" fillId="0" borderId="40" xfId="0" applyBorder="1" applyAlignment="1">
      <alignment horizontal="center" vertical="center"/>
    </xf>
    <xf numFmtId="0" fontId="0" fillId="15" borderId="0" xfId="0" applyFill="1" applyBorder="1" applyAlignment="1"/>
    <xf numFmtId="0" fontId="0" fillId="0" borderId="53" xfId="0" applyFill="1" applyBorder="1" applyAlignment="1">
      <alignment horizontal="center" vertical="center"/>
    </xf>
    <xf numFmtId="0" fontId="0" fillId="0" borderId="20" xfId="0" applyBorder="1" applyAlignment="1"/>
    <xf numFmtId="0" fontId="0" fillId="0" borderId="56" xfId="0" applyFill="1" applyBorder="1" applyAlignment="1">
      <alignment horizontal="right" vertical="center"/>
    </xf>
    <xf numFmtId="0" fontId="0" fillId="0" borderId="57" xfId="0" applyBorder="1" applyAlignment="1">
      <alignment horizontal="right" vertical="center"/>
    </xf>
    <xf numFmtId="0" fontId="0" fillId="15" borderId="7" xfId="0" applyFill="1" applyBorder="1" applyAlignment="1"/>
    <xf numFmtId="2" fontId="0" fillId="0" borderId="2" xfId="0" applyNumberFormat="1" applyBorder="1" applyAlignment="1">
      <alignment horizontal="center"/>
    </xf>
    <xf numFmtId="0" fontId="8" fillId="0" borderId="53" xfId="0" applyFont="1" applyBorder="1" applyAlignment="1"/>
    <xf numFmtId="2" fontId="0" fillId="0" borderId="3" xfId="0" applyNumberFormat="1" applyBorder="1" applyAlignment="1">
      <alignment horizontal="left" vertical="center"/>
    </xf>
    <xf numFmtId="0" fontId="8" fillId="0" borderId="3" xfId="0" applyFont="1" applyBorder="1" applyAlignment="1">
      <alignment horizontal="left"/>
    </xf>
    <xf numFmtId="0" fontId="0" fillId="0" borderId="55" xfId="0" applyBorder="1" applyAlignment="1">
      <alignment horizontal="left" vertical="center"/>
    </xf>
    <xf numFmtId="0" fontId="17" fillId="0" borderId="58" xfId="0" applyFont="1" applyBorder="1" applyAlignment="1">
      <alignment horizontal="center" vertical="center" textRotation="90" wrapText="1"/>
    </xf>
    <xf numFmtId="0" fontId="18" fillId="0" borderId="59" xfId="0" applyFont="1" applyFill="1" applyBorder="1" applyAlignment="1">
      <alignment horizontal="left" wrapText="1"/>
    </xf>
    <xf numFmtId="0" fontId="0" fillId="0" borderId="60" xfId="0" applyBorder="1" applyAlignment="1">
      <alignment horizontal="right" vertical="center"/>
    </xf>
    <xf numFmtId="0" fontId="0" fillId="0" borderId="61" xfId="0" applyBorder="1" applyAlignment="1">
      <alignment horizontal="right" vertical="center"/>
    </xf>
    <xf numFmtId="0" fontId="6" fillId="0" borderId="13" xfId="0" applyFont="1" applyBorder="1" applyAlignment="1" applyProtection="1">
      <alignment horizontal="center" vertical="center"/>
      <protection locked="0"/>
    </xf>
    <xf numFmtId="0" fontId="3" fillId="0" borderId="2" xfId="0" applyFont="1" applyBorder="1" applyAlignment="1" applyProtection="1">
      <alignment vertical="center"/>
      <protection locked="0"/>
    </xf>
    <xf numFmtId="0" fontId="6" fillId="0" borderId="62" xfId="0" applyFont="1" applyBorder="1" applyAlignment="1" applyProtection="1">
      <alignment vertical="center"/>
      <protection locked="0"/>
    </xf>
    <xf numFmtId="0" fontId="5" fillId="0" borderId="63" xfId="0" applyFont="1" applyBorder="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25" fillId="0" borderId="0" xfId="0" applyFont="1" applyAlignment="1">
      <alignment horizontal="center" vertical="center" wrapText="1"/>
    </xf>
    <xf numFmtId="0" fontId="26" fillId="0" borderId="0" xfId="0" applyFont="1" applyAlignment="1">
      <alignment horizontal="left" vertical="top" wrapText="1"/>
    </xf>
    <xf numFmtId="0" fontId="25" fillId="0" borderId="0" xfId="0" applyFont="1" applyAlignment="1">
      <alignment horizontal="left" vertical="top" wrapText="1"/>
    </xf>
    <xf numFmtId="0" fontId="26" fillId="0" borderId="64" xfId="0" applyFont="1" applyBorder="1" applyAlignment="1">
      <alignment horizontal="center" vertical="center" wrapText="1"/>
    </xf>
    <xf numFmtId="0" fontId="26" fillId="0" borderId="65" xfId="0" applyFont="1" applyBorder="1" applyAlignment="1">
      <alignment horizontal="left" vertical="top" wrapText="1"/>
    </xf>
    <xf numFmtId="0" fontId="26" fillId="0" borderId="66" xfId="0" applyFont="1" applyBorder="1" applyAlignment="1">
      <alignment horizontal="left" vertical="top" wrapText="1"/>
    </xf>
    <xf numFmtId="0" fontId="26" fillId="0" borderId="67" xfId="0" applyFont="1" applyBorder="1" applyAlignment="1">
      <alignment horizontal="center" vertical="center" wrapText="1"/>
    </xf>
    <xf numFmtId="0" fontId="25" fillId="0" borderId="53" xfId="0" applyFont="1" applyBorder="1" applyAlignment="1">
      <alignment horizontal="left" vertical="top" wrapText="1"/>
    </xf>
    <xf numFmtId="0" fontId="25" fillId="0" borderId="54" xfId="0" applyFont="1" applyBorder="1" applyAlignment="1">
      <alignment horizontal="left" vertical="top" wrapText="1"/>
    </xf>
    <xf numFmtId="0" fontId="25" fillId="0" borderId="0" xfId="0" applyFont="1" applyBorder="1" applyAlignment="1">
      <alignment vertical="top" wrapText="1"/>
    </xf>
    <xf numFmtId="0" fontId="25" fillId="0" borderId="68" xfId="0" applyFont="1" applyBorder="1" applyAlignment="1">
      <alignment horizontal="center" vertical="center" wrapText="1"/>
    </xf>
    <xf numFmtId="0" fontId="25" fillId="0" borderId="69" xfId="0" applyFont="1" applyBorder="1" applyAlignment="1">
      <alignment horizontal="center" vertical="center" wrapText="1"/>
    </xf>
    <xf numFmtId="0" fontId="25" fillId="0" borderId="70" xfId="0" applyFont="1" applyBorder="1" applyAlignment="1">
      <alignment horizontal="left" vertical="top" wrapText="1"/>
    </xf>
    <xf numFmtId="0" fontId="25" fillId="0" borderId="71" xfId="0" applyFont="1" applyBorder="1" applyAlignment="1">
      <alignment horizontal="left" vertical="top" wrapText="1"/>
    </xf>
    <xf numFmtId="0" fontId="12" fillId="11" borderId="78" xfId="1" applyFont="1" applyFill="1" applyBorder="1" applyAlignment="1" applyProtection="1">
      <alignment horizontal="center" vertical="center" textRotation="180"/>
      <protection hidden="1"/>
    </xf>
    <xf numFmtId="0" fontId="12" fillId="11" borderId="79" xfId="1" applyFont="1" applyFill="1" applyBorder="1" applyAlignment="1" applyProtection="1">
      <alignment horizontal="center" vertical="center" textRotation="180"/>
      <protection hidden="1"/>
    </xf>
    <xf numFmtId="0" fontId="12" fillId="11" borderId="29" xfId="1" applyFont="1" applyFill="1" applyBorder="1" applyAlignment="1" applyProtection="1">
      <alignment horizontal="center" vertical="center" textRotation="180"/>
      <protection hidden="1"/>
    </xf>
    <xf numFmtId="0" fontId="2" fillId="2" borderId="0" xfId="1" applyFill="1" applyAlignment="1" applyProtection="1">
      <alignment horizontal="left" wrapText="1"/>
      <protection locked="0"/>
    </xf>
    <xf numFmtId="0" fontId="2" fillId="3" borderId="0" xfId="1" applyFill="1" applyAlignment="1" applyProtection="1">
      <alignment horizontal="left" wrapText="1"/>
      <protection locked="0"/>
    </xf>
    <xf numFmtId="0" fontId="24" fillId="10" borderId="74" xfId="1" applyFont="1" applyFill="1" applyBorder="1" applyAlignment="1" applyProtection="1">
      <alignment horizontal="center" vertical="center"/>
    </xf>
    <xf numFmtId="0" fontId="24" fillId="10" borderId="75" xfId="1" applyFont="1" applyFill="1" applyBorder="1" applyAlignment="1" applyProtection="1">
      <alignment horizontal="center" vertical="center"/>
    </xf>
    <xf numFmtId="0" fontId="24" fillId="10" borderId="31" xfId="1" applyFont="1" applyFill="1" applyBorder="1" applyAlignment="1" applyProtection="1">
      <alignment horizontal="center" vertical="center"/>
    </xf>
    <xf numFmtId="0" fontId="11" fillId="8" borderId="78" xfId="1" applyFont="1" applyFill="1" applyBorder="1" applyAlignment="1" applyProtection="1">
      <alignment horizontal="center" vertical="center" wrapText="1"/>
      <protection hidden="1"/>
    </xf>
    <xf numFmtId="0" fontId="11" fillId="8" borderId="79" xfId="1" applyFont="1" applyFill="1" applyBorder="1" applyAlignment="1" applyProtection="1">
      <alignment horizontal="center" vertical="center" wrapText="1"/>
      <protection hidden="1"/>
    </xf>
    <xf numFmtId="0" fontId="11" fillId="8" borderId="29" xfId="1" applyFont="1" applyFill="1" applyBorder="1" applyAlignment="1" applyProtection="1">
      <alignment horizontal="center" vertical="center" wrapText="1"/>
      <protection hidden="1"/>
    </xf>
    <xf numFmtId="0" fontId="11" fillId="10" borderId="42" xfId="1" applyFont="1" applyFill="1" applyBorder="1" applyAlignment="1" applyProtection="1">
      <alignment horizontal="center"/>
      <protection hidden="1"/>
    </xf>
    <xf numFmtId="0" fontId="11" fillId="10" borderId="48" xfId="1" applyFont="1" applyFill="1" applyBorder="1" applyAlignment="1" applyProtection="1">
      <alignment horizontal="center"/>
      <protection hidden="1"/>
    </xf>
    <xf numFmtId="0" fontId="11" fillId="10" borderId="37" xfId="1" applyFont="1" applyFill="1" applyBorder="1" applyAlignment="1" applyProtection="1">
      <alignment horizontal="center"/>
      <protection hidden="1"/>
    </xf>
    <xf numFmtId="0" fontId="11" fillId="8" borderId="42" xfId="1" applyFont="1" applyFill="1" applyBorder="1" applyAlignment="1" applyProtection="1">
      <alignment horizontal="center"/>
      <protection hidden="1"/>
    </xf>
    <xf numFmtId="0" fontId="11" fillId="8" borderId="48" xfId="1" applyFont="1" applyFill="1" applyBorder="1" applyAlignment="1" applyProtection="1">
      <alignment horizontal="center"/>
      <protection hidden="1"/>
    </xf>
    <xf numFmtId="0" fontId="11" fillId="8" borderId="37" xfId="1" applyFont="1" applyFill="1" applyBorder="1" applyAlignment="1" applyProtection="1">
      <alignment horizontal="center"/>
      <protection hidden="1"/>
    </xf>
    <xf numFmtId="0" fontId="11" fillId="12" borderId="42" xfId="1" applyFont="1" applyFill="1" applyBorder="1" applyAlignment="1" applyProtection="1">
      <alignment horizontal="center"/>
      <protection hidden="1"/>
    </xf>
    <xf numFmtId="0" fontId="11" fillId="12" borderId="48" xfId="1" applyFont="1" applyFill="1" applyBorder="1" applyAlignment="1" applyProtection="1">
      <alignment horizontal="center"/>
      <protection hidden="1"/>
    </xf>
    <xf numFmtId="0" fontId="11" fillId="12" borderId="37" xfId="1" applyFont="1" applyFill="1" applyBorder="1" applyAlignment="1" applyProtection="1">
      <alignment horizontal="center"/>
      <protection hidden="1"/>
    </xf>
    <xf numFmtId="0" fontId="11" fillId="13" borderId="42" xfId="1" applyFont="1" applyFill="1" applyBorder="1" applyAlignment="1" applyProtection="1">
      <alignment horizontal="center"/>
      <protection hidden="1"/>
    </xf>
    <xf numFmtId="0" fontId="11" fillId="13" borderId="48" xfId="1" applyFont="1" applyFill="1" applyBorder="1" applyAlignment="1" applyProtection="1">
      <alignment horizontal="center"/>
      <protection hidden="1"/>
    </xf>
    <xf numFmtId="0" fontId="11" fillId="13" borderId="37" xfId="1" applyFont="1" applyFill="1" applyBorder="1" applyAlignment="1" applyProtection="1">
      <alignment horizontal="center"/>
      <protection hidden="1"/>
    </xf>
    <xf numFmtId="0" fontId="11" fillId="8" borderId="81" xfId="1" applyFont="1" applyFill="1" applyBorder="1" applyAlignment="1" applyProtection="1">
      <alignment horizontal="right"/>
      <protection hidden="1"/>
    </xf>
    <xf numFmtId="0" fontId="11" fillId="8" borderId="59" xfId="1" applyFont="1" applyFill="1" applyBorder="1" applyAlignment="1" applyProtection="1">
      <alignment horizontal="right"/>
      <protection hidden="1"/>
    </xf>
    <xf numFmtId="0" fontId="11" fillId="8" borderId="82" xfId="1" applyFont="1" applyFill="1" applyBorder="1" applyAlignment="1" applyProtection="1">
      <alignment horizontal="right"/>
      <protection hidden="1"/>
    </xf>
    <xf numFmtId="0" fontId="11" fillId="10" borderId="78" xfId="1" applyFont="1" applyFill="1" applyBorder="1" applyAlignment="1" applyProtection="1">
      <alignment horizontal="center"/>
      <protection locked="0"/>
    </xf>
    <xf numFmtId="0" fontId="11" fillId="10" borderId="79" xfId="1" applyFont="1" applyFill="1" applyBorder="1" applyAlignment="1" applyProtection="1">
      <alignment horizontal="center"/>
      <protection locked="0"/>
    </xf>
    <xf numFmtId="0" fontId="11" fillId="13" borderId="78" xfId="1" applyFont="1" applyFill="1" applyBorder="1" applyAlignment="1" applyProtection="1">
      <alignment horizontal="center"/>
      <protection locked="0"/>
    </xf>
    <xf numFmtId="0" fontId="11" fillId="13" borderId="79" xfId="1" applyFont="1" applyFill="1" applyBorder="1" applyAlignment="1" applyProtection="1">
      <alignment horizontal="center"/>
      <protection locked="0"/>
    </xf>
    <xf numFmtId="0" fontId="11" fillId="8" borderId="78" xfId="1" applyFont="1" applyFill="1" applyBorder="1" applyAlignment="1" applyProtection="1">
      <alignment horizontal="center"/>
      <protection locked="0"/>
    </xf>
    <xf numFmtId="0" fontId="11" fillId="8" borderId="29" xfId="1" applyFont="1" applyFill="1" applyBorder="1" applyAlignment="1" applyProtection="1">
      <alignment horizontal="center"/>
      <protection locked="0"/>
    </xf>
    <xf numFmtId="0" fontId="11" fillId="12" borderId="81" xfId="1" applyFont="1" applyFill="1" applyBorder="1" applyAlignment="1" applyProtection="1">
      <alignment horizontal="right"/>
      <protection hidden="1"/>
    </xf>
    <xf numFmtId="0" fontId="11" fillId="12" borderId="59" xfId="1" applyFont="1" applyFill="1" applyBorder="1" applyAlignment="1" applyProtection="1">
      <alignment horizontal="right"/>
      <protection hidden="1"/>
    </xf>
    <xf numFmtId="0" fontId="11" fillId="12" borderId="82" xfId="1" applyFont="1" applyFill="1" applyBorder="1" applyAlignment="1" applyProtection="1">
      <alignment horizontal="right"/>
      <protection hidden="1"/>
    </xf>
    <xf numFmtId="0" fontId="11" fillId="13" borderId="44" xfId="1" applyFont="1" applyFill="1" applyBorder="1" applyAlignment="1" applyProtection="1">
      <alignment horizontal="center" vertical="center"/>
      <protection hidden="1"/>
    </xf>
    <xf numFmtId="0" fontId="11" fillId="13" borderId="80" xfId="1" applyFont="1" applyFill="1" applyBorder="1" applyAlignment="1" applyProtection="1">
      <alignment horizontal="center" vertical="center"/>
      <protection hidden="1"/>
    </xf>
    <xf numFmtId="0" fontId="11" fillId="13" borderId="72" xfId="1" applyFont="1" applyFill="1" applyBorder="1" applyAlignment="1" applyProtection="1">
      <alignment horizontal="center" vertical="center"/>
      <protection hidden="1"/>
    </xf>
    <xf numFmtId="0" fontId="11" fillId="13" borderId="73" xfId="1" applyFont="1" applyFill="1" applyBorder="1" applyAlignment="1" applyProtection="1">
      <alignment horizontal="center" vertical="center"/>
      <protection hidden="1"/>
    </xf>
    <xf numFmtId="0" fontId="11" fillId="8" borderId="44" xfId="1" applyFont="1" applyFill="1" applyBorder="1" applyAlignment="1" applyProtection="1">
      <alignment horizontal="center" vertical="center"/>
      <protection hidden="1"/>
    </xf>
    <xf numFmtId="0" fontId="11" fillId="8" borderId="80" xfId="1" applyFont="1" applyFill="1" applyBorder="1" applyAlignment="1" applyProtection="1">
      <alignment horizontal="center" vertical="center"/>
      <protection hidden="1"/>
    </xf>
    <xf numFmtId="0" fontId="11" fillId="12" borderId="78" xfId="1" applyFont="1" applyFill="1" applyBorder="1" applyAlignment="1" applyProtection="1">
      <alignment horizontal="center" vertical="center" wrapText="1"/>
      <protection hidden="1"/>
    </xf>
    <xf numFmtId="0" fontId="11" fillId="12" borderId="79" xfId="1" applyFont="1" applyFill="1" applyBorder="1" applyAlignment="1" applyProtection="1">
      <alignment horizontal="center" vertical="center" wrapText="1"/>
      <protection hidden="1"/>
    </xf>
    <xf numFmtId="0" fontId="11" fillId="12" borderId="29" xfId="1" applyFont="1" applyFill="1" applyBorder="1" applyAlignment="1" applyProtection="1">
      <alignment horizontal="center" vertical="center" wrapText="1"/>
      <protection hidden="1"/>
    </xf>
    <xf numFmtId="0" fontId="11" fillId="13" borderId="78" xfId="1" applyFont="1" applyFill="1" applyBorder="1" applyAlignment="1" applyProtection="1">
      <alignment horizontal="center" vertical="center" wrapText="1"/>
      <protection hidden="1"/>
    </xf>
    <xf numFmtId="0" fontId="11" fillId="13" borderId="79" xfId="1" applyFont="1" applyFill="1" applyBorder="1" applyAlignment="1" applyProtection="1">
      <alignment horizontal="center" vertical="center" wrapText="1"/>
      <protection hidden="1"/>
    </xf>
    <xf numFmtId="0" fontId="11" fillId="13" borderId="29" xfId="1" applyFont="1" applyFill="1" applyBorder="1" applyAlignment="1" applyProtection="1">
      <alignment horizontal="center" vertical="center" wrapText="1"/>
      <protection hidden="1"/>
    </xf>
    <xf numFmtId="0" fontId="11" fillId="10" borderId="44" xfId="1" applyFont="1" applyFill="1" applyBorder="1" applyAlignment="1" applyProtection="1">
      <alignment horizontal="center" vertical="center"/>
      <protection hidden="1"/>
    </xf>
    <xf numFmtId="0" fontId="11" fillId="10" borderId="80" xfId="1" applyFont="1" applyFill="1" applyBorder="1" applyAlignment="1" applyProtection="1">
      <alignment horizontal="center" vertical="center"/>
      <protection hidden="1"/>
    </xf>
    <xf numFmtId="0" fontId="11" fillId="10" borderId="72" xfId="1" applyFont="1" applyFill="1" applyBorder="1" applyAlignment="1" applyProtection="1">
      <alignment horizontal="center" vertical="center"/>
      <protection hidden="1"/>
    </xf>
    <xf numFmtId="0" fontId="11" fillId="10" borderId="73" xfId="1" applyFont="1" applyFill="1" applyBorder="1" applyAlignment="1" applyProtection="1">
      <alignment horizontal="center" vertical="center"/>
      <protection hidden="1"/>
    </xf>
    <xf numFmtId="0" fontId="11" fillId="13" borderId="81" xfId="1" applyFont="1" applyFill="1" applyBorder="1" applyAlignment="1" applyProtection="1">
      <alignment horizontal="right"/>
      <protection hidden="1"/>
    </xf>
    <xf numFmtId="0" fontId="11" fillId="13" borderId="59" xfId="1" applyFont="1" applyFill="1" applyBorder="1" applyAlignment="1" applyProtection="1">
      <alignment horizontal="right"/>
      <protection hidden="1"/>
    </xf>
    <xf numFmtId="0" fontId="11" fillId="13" borderId="82" xfId="1" applyFont="1" applyFill="1" applyBorder="1" applyAlignment="1" applyProtection="1">
      <alignment horizontal="right"/>
      <protection hidden="1"/>
    </xf>
    <xf numFmtId="0" fontId="11" fillId="12" borderId="44" xfId="1" applyFont="1" applyFill="1" applyBorder="1" applyAlignment="1" applyProtection="1">
      <alignment horizontal="center" vertical="center"/>
      <protection hidden="1"/>
    </xf>
    <xf numFmtId="0" fontId="11" fillId="12" borderId="80" xfId="1" applyFont="1" applyFill="1" applyBorder="1" applyAlignment="1" applyProtection="1">
      <alignment horizontal="center" vertical="center"/>
      <protection hidden="1"/>
    </xf>
    <xf numFmtId="0" fontId="16" fillId="10" borderId="81" xfId="1" applyFont="1" applyFill="1" applyBorder="1" applyAlignment="1" applyProtection="1">
      <alignment horizontal="right"/>
      <protection hidden="1"/>
    </xf>
    <xf numFmtId="0" fontId="16" fillId="10" borderId="59" xfId="1" applyFont="1" applyFill="1" applyBorder="1" applyAlignment="1" applyProtection="1">
      <alignment horizontal="right"/>
      <protection hidden="1"/>
    </xf>
    <xf numFmtId="0" fontId="16" fillId="10" borderId="82" xfId="1" applyFont="1" applyFill="1" applyBorder="1" applyAlignment="1" applyProtection="1">
      <alignment horizontal="right"/>
      <protection hidden="1"/>
    </xf>
    <xf numFmtId="0" fontId="11" fillId="10" borderId="78" xfId="1" applyFont="1" applyFill="1" applyBorder="1" applyAlignment="1" applyProtection="1">
      <alignment horizontal="center" vertical="center" wrapText="1"/>
      <protection hidden="1"/>
    </xf>
    <xf numFmtId="0" fontId="11" fillId="10" borderId="79" xfId="1" applyFont="1" applyFill="1" applyBorder="1" applyAlignment="1" applyProtection="1">
      <alignment horizontal="center" vertical="center" wrapText="1"/>
      <protection hidden="1"/>
    </xf>
    <xf numFmtId="0" fontId="11" fillId="10" borderId="17" xfId="1" applyFont="1" applyFill="1" applyBorder="1" applyAlignment="1" applyProtection="1">
      <alignment horizontal="center" vertical="center" wrapText="1"/>
      <protection hidden="1"/>
    </xf>
    <xf numFmtId="0" fontId="11" fillId="10" borderId="29" xfId="1" applyFont="1" applyFill="1" applyBorder="1" applyAlignment="1" applyProtection="1">
      <alignment horizontal="center" vertical="center" wrapText="1"/>
      <protection hidden="1"/>
    </xf>
    <xf numFmtId="0" fontId="11" fillId="12" borderId="78" xfId="1" applyFont="1" applyFill="1" applyBorder="1" applyAlignment="1" applyProtection="1">
      <alignment horizontal="center"/>
      <protection locked="0"/>
    </xf>
    <xf numFmtId="0" fontId="11" fillId="12" borderId="79" xfId="1" applyFont="1" applyFill="1" applyBorder="1" applyAlignment="1" applyProtection="1">
      <alignment horizontal="center"/>
      <protection locked="0"/>
    </xf>
    <xf numFmtId="0" fontId="11" fillId="8" borderId="72" xfId="1" applyFont="1" applyFill="1" applyBorder="1" applyAlignment="1" applyProtection="1">
      <alignment horizontal="center" vertical="center"/>
      <protection hidden="1"/>
    </xf>
    <xf numFmtId="0" fontId="11" fillId="8" borderId="73" xfId="1" applyFont="1" applyFill="1" applyBorder="1" applyAlignment="1" applyProtection="1">
      <alignment horizontal="center" vertical="center"/>
      <protection hidden="1"/>
    </xf>
    <xf numFmtId="0" fontId="11" fillId="14" borderId="74" xfId="1" applyFont="1" applyFill="1" applyBorder="1" applyAlignment="1" applyProtection="1">
      <alignment horizontal="center"/>
      <protection hidden="1"/>
    </xf>
    <xf numFmtId="0" fontId="11" fillId="14" borderId="75" xfId="1" applyFont="1" applyFill="1" applyBorder="1" applyAlignment="1" applyProtection="1">
      <alignment horizontal="center"/>
      <protection hidden="1"/>
    </xf>
    <xf numFmtId="0" fontId="11" fillId="14" borderId="31" xfId="1" applyFont="1" applyFill="1" applyBorder="1" applyAlignment="1" applyProtection="1">
      <alignment horizontal="center"/>
      <protection hidden="1"/>
    </xf>
    <xf numFmtId="0" fontId="11" fillId="14" borderId="76" xfId="1" applyFont="1" applyFill="1" applyBorder="1" applyAlignment="1" applyProtection="1">
      <alignment horizontal="center" wrapText="1"/>
      <protection hidden="1"/>
    </xf>
    <xf numFmtId="0" fontId="11" fillId="14" borderId="77" xfId="1" applyFont="1" applyFill="1" applyBorder="1" applyAlignment="1" applyProtection="1">
      <alignment horizontal="center" wrapText="1"/>
      <protection hidden="1"/>
    </xf>
    <xf numFmtId="0" fontId="11" fillId="14" borderId="22" xfId="1" applyFont="1" applyFill="1" applyBorder="1" applyAlignment="1" applyProtection="1">
      <alignment horizontal="center" wrapText="1"/>
      <protection hidden="1"/>
    </xf>
    <xf numFmtId="0" fontId="11" fillId="8" borderId="74" xfId="1" applyFont="1" applyFill="1" applyBorder="1" applyAlignment="1" applyProtection="1">
      <alignment horizontal="center"/>
      <protection hidden="1"/>
    </xf>
    <xf numFmtId="0" fontId="11" fillId="8" borderId="75" xfId="1" applyFont="1" applyFill="1" applyBorder="1" applyAlignment="1" applyProtection="1">
      <alignment horizontal="center"/>
      <protection hidden="1"/>
    </xf>
    <xf numFmtId="0" fontId="11" fillId="8" borderId="31" xfId="1" applyFont="1" applyFill="1" applyBorder="1" applyAlignment="1" applyProtection="1">
      <alignment horizontal="center"/>
      <protection hidden="1"/>
    </xf>
    <xf numFmtId="0" fontId="3" fillId="0" borderId="95"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85" xfId="0" applyFont="1" applyBorder="1" applyAlignment="1" applyProtection="1">
      <alignment horizontal="center" vertical="center"/>
      <protection locked="0"/>
    </xf>
    <xf numFmtId="0" fontId="3" fillId="0" borderId="1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6" fillId="0" borderId="0"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5" fillId="0" borderId="89" xfId="0" applyFont="1" applyBorder="1" applyAlignment="1" applyProtection="1">
      <alignment horizontal="center"/>
      <protection locked="0"/>
    </xf>
    <xf numFmtId="0" fontId="5" fillId="0" borderId="90" xfId="0" applyFont="1" applyBorder="1" applyAlignment="1" applyProtection="1">
      <alignment horizontal="center"/>
      <protection locked="0"/>
    </xf>
    <xf numFmtId="0" fontId="6" fillId="0" borderId="90" xfId="0" applyFont="1" applyBorder="1" applyAlignment="1" applyProtection="1">
      <alignment horizontal="right"/>
      <protection locked="0"/>
    </xf>
    <xf numFmtId="0" fontId="6" fillId="0" borderId="91" xfId="0" applyFont="1" applyBorder="1" applyAlignment="1" applyProtection="1">
      <alignment horizontal="right"/>
      <protection locked="0"/>
    </xf>
    <xf numFmtId="0" fontId="5" fillId="0" borderId="92" xfId="0" applyFont="1" applyBorder="1" applyAlignment="1" applyProtection="1">
      <alignment horizontal="left"/>
      <protection locked="0"/>
    </xf>
    <xf numFmtId="0" fontId="6" fillId="0" borderId="93" xfId="0" applyFont="1" applyBorder="1" applyProtection="1">
      <protection locked="0"/>
    </xf>
    <xf numFmtId="0" fontId="6" fillId="0" borderId="94" xfId="0" applyFont="1" applyBorder="1" applyProtection="1">
      <protection locked="0"/>
    </xf>
    <xf numFmtId="0" fontId="6" fillId="0" borderId="53" xfId="0" applyFont="1" applyBorder="1" applyAlignment="1" applyProtection="1">
      <alignment vertical="center"/>
      <protection locked="0"/>
    </xf>
    <xf numFmtId="0" fontId="6" fillId="0" borderId="20" xfId="0" applyFont="1" applyBorder="1" applyAlignment="1" applyProtection="1">
      <alignment vertical="center"/>
      <protection locked="0"/>
    </xf>
    <xf numFmtId="0" fontId="6" fillId="0" borderId="32" xfId="0" applyFont="1" applyBorder="1" applyAlignment="1" applyProtection="1">
      <alignment vertical="center"/>
      <protection locked="0"/>
    </xf>
    <xf numFmtId="0" fontId="6" fillId="0" borderId="3"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95" xfId="0" applyFont="1" applyBorder="1" applyAlignment="1" applyProtection="1">
      <alignment vertical="center"/>
      <protection locked="0"/>
    </xf>
    <xf numFmtId="0" fontId="3" fillId="0" borderId="53"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5" fillId="0" borderId="83" xfId="0" applyFont="1" applyBorder="1" applyAlignment="1" applyProtection="1">
      <alignment horizontal="left"/>
      <protection locked="0"/>
    </xf>
    <xf numFmtId="0" fontId="5" fillId="0" borderId="3" xfId="0" applyFont="1" applyBorder="1" applyAlignment="1" applyProtection="1">
      <alignment horizontal="left"/>
      <protection locked="0"/>
    </xf>
    <xf numFmtId="0" fontId="5" fillId="0" borderId="6" xfId="0" applyFont="1" applyBorder="1" applyAlignment="1" applyProtection="1">
      <alignment horizontal="left"/>
      <protection locked="0"/>
    </xf>
    <xf numFmtId="0" fontId="5" fillId="0" borderId="86" xfId="0" applyFont="1" applyBorder="1" applyAlignment="1" applyProtection="1">
      <alignment horizontal="center" vertical="center" textRotation="90"/>
      <protection locked="0"/>
    </xf>
    <xf numFmtId="0" fontId="5" fillId="0" borderId="87" xfId="0" applyFont="1" applyBorder="1" applyAlignment="1" applyProtection="1">
      <alignment horizontal="center" vertical="center" textRotation="90"/>
      <protection locked="0"/>
    </xf>
    <xf numFmtId="0" fontId="5" fillId="0" borderId="88" xfId="0" applyFont="1" applyBorder="1" applyAlignment="1" applyProtection="1">
      <alignment horizontal="center" vertical="center" textRotation="90"/>
      <protection locked="0"/>
    </xf>
    <xf numFmtId="0" fontId="6" fillId="0" borderId="5" xfId="0" applyFont="1" applyBorder="1" applyAlignment="1" applyProtection="1">
      <alignment horizontal="center" vertical="center" wrapText="1" shrinkToFit="1"/>
      <protection locked="0"/>
    </xf>
    <xf numFmtId="0" fontId="6" fillId="0" borderId="3" xfId="0" applyFont="1" applyBorder="1" applyAlignment="1" applyProtection="1">
      <alignment horizontal="center" vertical="center" wrapText="1" shrinkToFit="1"/>
      <protection locked="0"/>
    </xf>
    <xf numFmtId="0" fontId="6" fillId="0" borderId="10" xfId="0" applyFont="1" applyBorder="1" applyAlignment="1" applyProtection="1">
      <alignment horizontal="center" vertical="center" wrapText="1" shrinkToFit="1"/>
      <protection locked="0"/>
    </xf>
    <xf numFmtId="0" fontId="6" fillId="0" borderId="0" xfId="0" applyFont="1" applyBorder="1" applyAlignment="1" applyProtection="1">
      <alignment horizontal="center" vertical="center" wrapText="1" shrinkToFit="1"/>
      <protection locked="0"/>
    </xf>
    <xf numFmtId="0" fontId="6" fillId="0" borderId="8" xfId="0" applyFont="1" applyBorder="1" applyAlignment="1" applyProtection="1">
      <alignment horizontal="center" vertical="center" wrapText="1" shrinkToFit="1"/>
      <protection locked="0"/>
    </xf>
    <xf numFmtId="0" fontId="6" fillId="0" borderId="7" xfId="0" applyFont="1" applyBorder="1" applyAlignment="1" applyProtection="1">
      <alignment horizontal="center" vertical="center" wrapText="1" shrinkToFit="1"/>
      <protection locked="0"/>
    </xf>
    <xf numFmtId="0" fontId="6" fillId="0" borderId="85" xfId="0" applyFont="1" applyBorder="1" applyAlignment="1" applyProtection="1">
      <alignment vertical="center"/>
      <protection locked="0"/>
    </xf>
    <xf numFmtId="0" fontId="6" fillId="0" borderId="0" xfId="0" applyFont="1" applyBorder="1" applyAlignment="1" applyProtection="1">
      <alignment horizontal="center"/>
      <protection locked="0"/>
    </xf>
    <xf numFmtId="0" fontId="6" fillId="0" borderId="7" xfId="0" applyFont="1" applyBorder="1" applyAlignment="1" applyProtection="1">
      <alignment horizontal="center"/>
      <protection locked="0"/>
    </xf>
    <xf numFmtId="0" fontId="6" fillId="0" borderId="16" xfId="0" applyFont="1" applyFill="1" applyBorder="1" applyAlignment="1" applyProtection="1">
      <alignment horizontal="center" vertical="center"/>
      <protection hidden="1"/>
    </xf>
    <xf numFmtId="0" fontId="6" fillId="0" borderId="9" xfId="0" applyFont="1" applyFill="1" applyBorder="1" applyAlignment="1" applyProtection="1">
      <alignment horizontal="center" vertical="center"/>
      <protection hidden="1"/>
    </xf>
    <xf numFmtId="0" fontId="6" fillId="0" borderId="5"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4" xfId="0" applyFont="1" applyBorder="1" applyAlignment="1" applyProtection="1">
      <alignment horizontal="left" vertical="top" wrapText="1"/>
      <protection locked="0"/>
    </xf>
    <xf numFmtId="0" fontId="6" fillId="0" borderId="16"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7" xfId="0" applyFont="1" applyBorder="1" applyAlignment="1" applyProtection="1">
      <alignment horizontal="center" vertical="center"/>
      <protection hidden="1"/>
    </xf>
    <xf numFmtId="0" fontId="6" fillId="0" borderId="11" xfId="0" applyFont="1" applyBorder="1" applyAlignment="1" applyProtection="1">
      <alignment horizontal="center" vertical="center"/>
      <protection hidden="1"/>
    </xf>
    <xf numFmtId="0" fontId="6" fillId="0" borderId="5" xfId="0" applyFont="1" applyBorder="1" applyAlignment="1" applyProtection="1">
      <alignment horizontal="left"/>
      <protection locked="0"/>
    </xf>
    <xf numFmtId="0" fontId="6" fillId="0" borderId="3" xfId="0" applyFont="1" applyBorder="1" applyAlignment="1" applyProtection="1">
      <alignment horizontal="left"/>
      <protection locked="0"/>
    </xf>
    <xf numFmtId="0" fontId="6" fillId="0" borderId="10"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8" xfId="0" applyFont="1" applyBorder="1" applyAlignment="1" applyProtection="1">
      <alignment horizontal="left"/>
      <protection locked="0"/>
    </xf>
    <xf numFmtId="0" fontId="6" fillId="0" borderId="7" xfId="0" applyFont="1" applyBorder="1" applyAlignment="1" applyProtection="1">
      <alignment horizontal="left"/>
      <protection locked="0"/>
    </xf>
    <xf numFmtId="0" fontId="6" fillId="0" borderId="84" xfId="0" applyFont="1" applyBorder="1" applyProtection="1">
      <protection locked="0"/>
    </xf>
    <xf numFmtId="0" fontId="6" fillId="0" borderId="7" xfId="0" applyFont="1" applyBorder="1" applyProtection="1">
      <protection locked="0"/>
    </xf>
    <xf numFmtId="0" fontId="6" fillId="0" borderId="11" xfId="0" applyFont="1" applyBorder="1" applyProtection="1">
      <protection locked="0"/>
    </xf>
    <xf numFmtId="0" fontId="6" fillId="0" borderId="5"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0" fontId="6" fillId="0" borderId="8" xfId="0" applyFont="1" applyBorder="1" applyAlignment="1" applyProtection="1">
      <alignment horizontal="left" vertical="center"/>
      <protection locked="0"/>
    </xf>
    <xf numFmtId="0" fontId="6" fillId="0" borderId="9"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6" fillId="0" borderId="7"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6" fillId="0" borderId="4" xfId="0" applyFont="1" applyBorder="1" applyAlignment="1" applyProtection="1">
      <alignment horizontal="left"/>
      <protection locked="0"/>
    </xf>
    <xf numFmtId="0" fontId="6" fillId="0" borderId="16" xfId="0" applyFont="1" applyBorder="1" applyAlignment="1" applyProtection="1">
      <alignment horizontal="left"/>
      <protection locked="0"/>
    </xf>
    <xf numFmtId="0" fontId="6" fillId="0" borderId="9" xfId="0" applyFont="1" applyBorder="1" applyAlignment="1" applyProtection="1">
      <alignment horizontal="left"/>
      <protection locked="0"/>
    </xf>
    <xf numFmtId="0" fontId="5" fillId="0" borderId="3"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6" fillId="0" borderId="10" xfId="0" applyFont="1" applyBorder="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5" fillId="0" borderId="62" xfId="0" applyFont="1" applyBorder="1" applyAlignment="1" applyProtection="1">
      <alignment horizontal="right" vertical="center"/>
      <protection locked="0"/>
    </xf>
    <xf numFmtId="0" fontId="5" fillId="0" borderId="62"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7" fillId="0" borderId="12"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7" fillId="0" borderId="13" xfId="0" applyFont="1" applyBorder="1" applyAlignment="1" applyProtection="1">
      <alignment horizontal="left" vertical="center"/>
      <protection locked="0"/>
    </xf>
    <xf numFmtId="0" fontId="5" fillId="0" borderId="83" xfId="0" applyFont="1" applyBorder="1" applyAlignment="1" applyProtection="1">
      <alignment horizontal="center" vertical="center" textRotation="90" wrapText="1"/>
      <protection locked="0"/>
    </xf>
    <xf numFmtId="0" fontId="5" fillId="0" borderId="12" xfId="0" applyFont="1" applyBorder="1" applyAlignment="1" applyProtection="1">
      <alignment horizontal="center" vertical="center" textRotation="90" wrapText="1"/>
      <protection locked="0"/>
    </xf>
    <xf numFmtId="0" fontId="5" fillId="0" borderId="84" xfId="0" applyFont="1" applyBorder="1" applyAlignment="1" applyProtection="1">
      <alignment horizontal="center" vertical="center" textRotation="90" wrapText="1"/>
      <protection locked="0"/>
    </xf>
    <xf numFmtId="0" fontId="5" fillId="0" borderId="5"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0" xfId="0" applyFont="1" applyBorder="1" applyAlignment="1" applyProtection="1">
      <alignment horizontal="right" vertical="center"/>
      <protection locked="0"/>
    </xf>
    <xf numFmtId="0" fontId="18" fillId="0" borderId="2" xfId="0" applyFont="1" applyBorder="1" applyAlignment="1">
      <alignment horizontal="left" vertical="center" wrapText="1"/>
    </xf>
    <xf numFmtId="0" fontId="17" fillId="0" borderId="101" xfId="0" applyFont="1" applyBorder="1" applyAlignment="1">
      <alignment horizontal="center" vertical="center" textRotation="90" wrapText="1"/>
    </xf>
    <xf numFmtId="0" fontId="17" fillId="0" borderId="68" xfId="0" applyFont="1" applyBorder="1" applyAlignment="1">
      <alignment horizontal="center" vertical="center" textRotation="90" wrapText="1"/>
    </xf>
    <xf numFmtId="0" fontId="17" fillId="0" borderId="69" xfId="0" applyFont="1" applyBorder="1" applyAlignment="1">
      <alignment horizontal="center" vertical="center" textRotation="90" wrapText="1"/>
    </xf>
    <xf numFmtId="0" fontId="18" fillId="0" borderId="5" xfId="0" applyFont="1" applyBorder="1" applyAlignment="1">
      <alignment horizontal="left" vertical="center" wrapText="1"/>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18" fillId="0" borderId="8" xfId="0" applyFont="1" applyBorder="1" applyAlignment="1">
      <alignment horizontal="left" vertical="center" wrapText="1"/>
    </xf>
    <xf numFmtId="0" fontId="18" fillId="0" borderId="7" xfId="0" applyFont="1" applyBorder="1" applyAlignment="1">
      <alignment horizontal="left" vertical="center" wrapText="1"/>
    </xf>
    <xf numFmtId="0" fontId="18" fillId="0" borderId="9" xfId="0" applyFont="1" applyBorder="1" applyAlignment="1">
      <alignment horizontal="left" vertical="center" wrapText="1"/>
    </xf>
    <xf numFmtId="0" fontId="20" fillId="0" borderId="0" xfId="0" applyFont="1" applyAlignment="1">
      <alignment horizontal="justify" wrapText="1"/>
    </xf>
    <xf numFmtId="0" fontId="20" fillId="0" borderId="0" xfId="0" applyFont="1" applyAlignment="1">
      <alignment horizontal="left"/>
    </xf>
    <xf numFmtId="0" fontId="0" fillId="0" borderId="108" xfId="0" applyBorder="1" applyAlignment="1">
      <alignment horizontal="right" vertical="center"/>
    </xf>
    <xf numFmtId="0" fontId="0" fillId="0" borderId="57" xfId="0" applyBorder="1" applyAlignment="1">
      <alignment horizontal="right" vertical="center"/>
    </xf>
    <xf numFmtId="0" fontId="18" fillId="0" borderId="3" xfId="0" applyFont="1" applyBorder="1" applyAlignment="1"/>
    <xf numFmtId="0" fontId="18" fillId="0" borderId="4" xfId="0" applyFont="1" applyBorder="1" applyAlignment="1"/>
    <xf numFmtId="0" fontId="18" fillId="0" borderId="10" xfId="0" applyFont="1" applyBorder="1" applyAlignment="1"/>
    <xf numFmtId="0" fontId="18" fillId="0" borderId="0" xfId="0" applyFont="1" applyBorder="1" applyAlignment="1"/>
    <xf numFmtId="0" fontId="18" fillId="0" borderId="16" xfId="0" applyFont="1" applyBorder="1" applyAlignment="1"/>
    <xf numFmtId="0" fontId="18" fillId="0" borderId="8" xfId="0" applyFont="1" applyBorder="1" applyAlignment="1"/>
    <xf numFmtId="0" fontId="18" fillId="0" borderId="7" xfId="0" applyFont="1" applyBorder="1" applyAlignment="1"/>
    <xf numFmtId="0" fontId="18" fillId="0" borderId="9" xfId="0" applyFont="1" applyBorder="1" applyAlignment="1"/>
    <xf numFmtId="0" fontId="0" fillId="0" borderId="2" xfId="0" applyBorder="1" applyAlignment="1">
      <alignment horizontal="center" vertical="center"/>
    </xf>
    <xf numFmtId="0" fontId="0" fillId="0" borderId="55" xfId="0" applyBorder="1" applyAlignment="1">
      <alignment horizontal="right" vertical="center"/>
    </xf>
    <xf numFmtId="0" fontId="18" fillId="0" borderId="53" xfId="0" applyFont="1" applyFill="1" applyBorder="1" applyAlignment="1">
      <alignment horizontal="left" wrapText="1"/>
    </xf>
    <xf numFmtId="0" fontId="18" fillId="0" borderId="20" xfId="0" applyFont="1" applyFill="1" applyBorder="1" applyAlignment="1">
      <alignment horizontal="left" wrapText="1"/>
    </xf>
    <xf numFmtId="0" fontId="18" fillId="0" borderId="32" xfId="0" applyFont="1" applyFill="1" applyBorder="1" applyAlignment="1">
      <alignment horizontal="left" wrapText="1"/>
    </xf>
    <xf numFmtId="0" fontId="17" fillId="0" borderId="105" xfId="0" applyFont="1" applyBorder="1" applyAlignment="1">
      <alignment horizontal="center" vertical="center" textRotation="90" wrapText="1"/>
    </xf>
    <xf numFmtId="0" fontId="17" fillId="0" borderId="106" xfId="0" applyFont="1" applyBorder="1" applyAlignment="1">
      <alignment horizontal="center" vertical="center" textRotation="90" wrapText="1"/>
    </xf>
    <xf numFmtId="0" fontId="19" fillId="0" borderId="107" xfId="0" applyFont="1" applyBorder="1" applyAlignment="1">
      <alignment horizontal="left"/>
    </xf>
    <xf numFmtId="0" fontId="20" fillId="0" borderId="0" xfId="0" applyFont="1" applyAlignment="1">
      <alignment horizontal="left" vertical="center" wrapText="1"/>
    </xf>
    <xf numFmtId="14" fontId="17" fillId="0" borderId="101" xfId="0" applyNumberFormat="1" applyFont="1" applyBorder="1" applyAlignment="1">
      <alignment horizontal="center" vertical="center" textRotation="90"/>
    </xf>
    <xf numFmtId="14" fontId="17" fillId="0" borderId="68" xfId="0" applyNumberFormat="1" applyFont="1" applyBorder="1" applyAlignment="1">
      <alignment horizontal="center" vertical="center" textRotation="90"/>
    </xf>
    <xf numFmtId="14" fontId="17" fillId="0" borderId="69" xfId="0" applyNumberFormat="1" applyFont="1" applyBorder="1" applyAlignment="1">
      <alignment horizontal="center" vertical="center" textRotation="90"/>
    </xf>
    <xf numFmtId="0" fontId="18" fillId="0" borderId="53" xfId="0" applyFont="1" applyBorder="1" applyAlignment="1">
      <alignment horizontal="left"/>
    </xf>
    <xf numFmtId="0" fontId="18" fillId="0" borderId="20" xfId="0" applyFont="1" applyBorder="1" applyAlignment="1">
      <alignment horizontal="left"/>
    </xf>
    <xf numFmtId="0" fontId="18" fillId="0" borderId="32" xfId="0" applyFont="1" applyBorder="1" applyAlignment="1">
      <alignment horizontal="left"/>
    </xf>
    <xf numFmtId="0" fontId="18" fillId="0" borderId="2" xfId="0" applyFont="1" applyBorder="1" applyAlignment="1">
      <alignment horizontal="left"/>
    </xf>
    <xf numFmtId="0" fontId="18" fillId="0" borderId="40" xfId="0" applyFont="1" applyBorder="1" applyAlignment="1">
      <alignment horizontal="center" vertical="center" wrapText="1"/>
    </xf>
    <xf numFmtId="0" fontId="18" fillId="0" borderId="96" xfId="0" applyFont="1" applyBorder="1" applyAlignment="1">
      <alignment horizontal="center" vertical="center"/>
    </xf>
    <xf numFmtId="0" fontId="18" fillId="0" borderId="18" xfId="0" applyFont="1" applyBorder="1" applyAlignment="1">
      <alignment horizontal="center" vertical="center"/>
    </xf>
    <xf numFmtId="0" fontId="17" fillId="0" borderId="66" xfId="0" applyFont="1" applyBorder="1" applyAlignment="1">
      <alignment horizontal="center" vertical="center" textRotation="90"/>
    </xf>
    <xf numFmtId="0" fontId="17" fillId="0" borderId="54" xfId="0" applyFont="1" applyBorder="1" applyAlignment="1">
      <alignment horizontal="center" vertical="center" textRotation="90"/>
    </xf>
    <xf numFmtId="0" fontId="18" fillId="0" borderId="2" xfId="0" applyFont="1" applyBorder="1" applyAlignment="1">
      <alignment horizontal="center"/>
    </xf>
    <xf numFmtId="0" fontId="18" fillId="0" borderId="53" xfId="0" applyFont="1" applyBorder="1" applyAlignment="1">
      <alignment horizontal="center"/>
    </xf>
    <xf numFmtId="0" fontId="18" fillId="0" borderId="20" xfId="0" applyFont="1" applyBorder="1" applyAlignment="1">
      <alignment horizontal="center"/>
    </xf>
    <xf numFmtId="0" fontId="18" fillId="0" borderId="32" xfId="0" applyFont="1" applyBorder="1" applyAlignment="1">
      <alignment horizontal="center"/>
    </xf>
    <xf numFmtId="0" fontId="18" fillId="0" borderId="53" xfId="0" applyFont="1" applyBorder="1" applyAlignment="1">
      <alignment horizontal="left" wrapText="1"/>
    </xf>
    <xf numFmtId="0" fontId="18" fillId="0" borderId="20" xfId="0" applyFont="1" applyBorder="1" applyAlignment="1">
      <alignment horizontal="left" wrapText="1"/>
    </xf>
    <xf numFmtId="0" fontId="18" fillId="0" borderId="32" xfId="0" applyFont="1" applyBorder="1" applyAlignment="1">
      <alignment horizontal="left" wrapText="1"/>
    </xf>
    <xf numFmtId="0" fontId="0" fillId="0" borderId="2" xfId="0" applyFont="1" applyBorder="1" applyAlignment="1">
      <alignment horizontal="left"/>
    </xf>
    <xf numFmtId="0" fontId="18" fillId="0" borderId="5" xfId="0" applyFont="1" applyBorder="1" applyAlignment="1">
      <alignment horizontal="center"/>
    </xf>
    <xf numFmtId="0" fontId="18" fillId="0" borderId="3" xfId="0" applyFont="1" applyBorder="1" applyAlignment="1">
      <alignment horizontal="center"/>
    </xf>
    <xf numFmtId="0" fontId="18" fillId="0" borderId="4" xfId="0" applyFont="1" applyBorder="1" applyAlignment="1">
      <alignment horizontal="center"/>
    </xf>
    <xf numFmtId="0" fontId="18" fillId="0" borderId="10" xfId="0" applyFont="1" applyBorder="1" applyAlignment="1">
      <alignment horizontal="center"/>
    </xf>
    <xf numFmtId="0" fontId="18" fillId="0" borderId="0" xfId="0" applyFont="1" applyBorder="1" applyAlignment="1">
      <alignment horizontal="center"/>
    </xf>
    <xf numFmtId="0" fontId="18" fillId="0" borderId="16" xfId="0" applyFont="1" applyBorder="1" applyAlignment="1">
      <alignment horizontal="center"/>
    </xf>
    <xf numFmtId="0" fontId="18" fillId="0" borderId="8" xfId="0" applyFont="1" applyBorder="1" applyAlignment="1">
      <alignment horizontal="center"/>
    </xf>
    <xf numFmtId="0" fontId="18" fillId="0" borderId="7" xfId="0" applyFont="1" applyBorder="1" applyAlignment="1">
      <alignment horizontal="center"/>
    </xf>
    <xf numFmtId="0" fontId="18" fillId="0" borderId="9" xfId="0" applyFont="1" applyBorder="1" applyAlignment="1">
      <alignment horizontal="center"/>
    </xf>
    <xf numFmtId="0" fontId="17" fillId="0" borderId="0" xfId="0" applyFont="1" applyBorder="1" applyAlignment="1">
      <alignment horizontal="center" vertical="center"/>
    </xf>
    <xf numFmtId="0" fontId="17" fillId="0" borderId="64" xfId="0" applyFont="1" applyBorder="1" applyAlignment="1">
      <alignment horizontal="center" vertical="center" textRotation="90"/>
    </xf>
    <xf numFmtId="0" fontId="17" fillId="0" borderId="67" xfId="0" applyFont="1" applyBorder="1" applyAlignment="1">
      <alignment horizontal="center" vertical="center" textRotation="90"/>
    </xf>
    <xf numFmtId="0" fontId="18" fillId="0" borderId="102" xfId="0" applyFont="1" applyBorder="1" applyAlignment="1">
      <alignment horizontal="left"/>
    </xf>
    <xf numFmtId="0" fontId="18" fillId="0" borderId="102" xfId="0" applyFont="1" applyBorder="1" applyAlignment="1">
      <alignment horizontal="center"/>
    </xf>
    <xf numFmtId="0" fontId="18" fillId="0" borderId="65" xfId="0" applyFont="1" applyBorder="1" applyAlignment="1">
      <alignment horizontal="center"/>
    </xf>
    <xf numFmtId="0" fontId="18" fillId="0" borderId="103" xfId="0" applyFont="1" applyBorder="1" applyAlignment="1">
      <alignment horizontal="center"/>
    </xf>
    <xf numFmtId="0" fontId="18" fillId="0" borderId="104" xfId="0" applyFont="1" applyBorder="1" applyAlignment="1">
      <alignment horizontal="center"/>
    </xf>
    <xf numFmtId="0" fontId="17" fillId="0" borderId="102" xfId="0" applyFont="1" applyBorder="1" applyAlignment="1">
      <alignment horizontal="center" vertical="center" textRotation="90"/>
    </xf>
    <xf numFmtId="0" fontId="17" fillId="0" borderId="2" xfId="0" applyFont="1" applyBorder="1" applyAlignment="1">
      <alignment horizontal="center" vertical="center" textRotation="90"/>
    </xf>
    <xf numFmtId="0" fontId="17" fillId="0" borderId="65" xfId="0" applyFont="1" applyBorder="1" applyAlignment="1">
      <alignment horizontal="center" vertical="center" textRotation="90"/>
    </xf>
    <xf numFmtId="0" fontId="17" fillId="0" borderId="53" xfId="0" applyFont="1" applyBorder="1" applyAlignment="1">
      <alignment horizontal="center" vertical="center" textRotation="90"/>
    </xf>
    <xf numFmtId="0" fontId="8" fillId="0" borderId="98" xfId="0" applyFont="1" applyBorder="1" applyAlignment="1">
      <alignment horizontal="right" vertical="center"/>
    </xf>
    <xf numFmtId="0" fontId="8" fillId="0" borderId="99" xfId="0" applyFont="1" applyBorder="1" applyAlignment="1">
      <alignment horizontal="right" vertical="center"/>
    </xf>
    <xf numFmtId="0" fontId="8" fillId="0" borderId="100" xfId="0" applyFont="1" applyBorder="1" applyAlignment="1">
      <alignment horizontal="right" vertical="center"/>
    </xf>
    <xf numFmtId="0" fontId="1" fillId="0" borderId="40" xfId="0" applyFont="1" applyBorder="1" applyAlignment="1">
      <alignment horizontal="center" vertical="center"/>
    </xf>
    <xf numFmtId="0" fontId="1" fillId="0" borderId="18" xfId="0" applyFont="1" applyBorder="1" applyAlignment="1">
      <alignment horizontal="center" vertical="center"/>
    </xf>
    <xf numFmtId="0" fontId="18" fillId="0" borderId="2" xfId="0" applyFont="1" applyBorder="1" applyAlignment="1">
      <alignment horizontal="left" wrapText="1"/>
    </xf>
    <xf numFmtId="0" fontId="0" fillId="0" borderId="18" xfId="0" applyBorder="1" applyAlignment="1">
      <alignment horizontal="center" vertical="center"/>
    </xf>
    <xf numFmtId="0" fontId="18" fillId="0" borderId="5" xfId="0" applyFont="1" applyFill="1" applyBorder="1" applyAlignment="1">
      <alignment horizontal="left" wrapText="1"/>
    </xf>
    <xf numFmtId="0" fontId="18" fillId="0" borderId="3" xfId="0" applyFont="1" applyFill="1" applyBorder="1" applyAlignment="1">
      <alignment horizontal="left" wrapText="1"/>
    </xf>
    <xf numFmtId="0" fontId="18" fillId="0" borderId="4" xfId="0" applyFont="1" applyFill="1" applyBorder="1" applyAlignment="1">
      <alignment horizontal="left" wrapText="1"/>
    </xf>
    <xf numFmtId="0" fontId="8" fillId="0" borderId="59" xfId="0" applyFont="1" applyFill="1" applyBorder="1" applyAlignment="1">
      <alignment horizontal="right" wrapText="1"/>
    </xf>
    <xf numFmtId="0" fontId="18" fillId="0" borderId="2" xfId="0" applyFont="1" applyBorder="1" applyAlignment="1">
      <alignment horizontal="left" vertical="center"/>
    </xf>
    <xf numFmtId="0" fontId="0" fillId="15" borderId="40" xfId="0" applyFill="1" applyBorder="1" applyAlignment="1">
      <alignment horizontal="center"/>
    </xf>
    <xf numFmtId="0" fontId="0" fillId="15" borderId="96" xfId="0" applyFill="1" applyBorder="1" applyAlignment="1">
      <alignment horizontal="center"/>
    </xf>
    <xf numFmtId="0" fontId="18" fillId="0" borderId="8" xfId="0" applyFont="1" applyBorder="1" applyAlignment="1">
      <alignment horizontal="left"/>
    </xf>
    <xf numFmtId="0" fontId="18" fillId="0" borderId="7" xfId="0" applyFont="1" applyBorder="1" applyAlignment="1">
      <alignment horizontal="left"/>
    </xf>
    <xf numFmtId="0" fontId="18" fillId="0" borderId="9" xfId="0" applyFont="1" applyBorder="1" applyAlignment="1">
      <alignment horizontal="left"/>
    </xf>
    <xf numFmtId="0" fontId="0" fillId="0" borderId="53" xfId="0" applyFill="1" applyBorder="1" applyAlignment="1">
      <alignment horizontal="center"/>
    </xf>
    <xf numFmtId="0" fontId="0" fillId="0" borderId="20" xfId="0" applyFill="1" applyBorder="1"/>
    <xf numFmtId="0" fontId="0" fillId="0" borderId="56" xfId="0" applyFill="1" applyBorder="1"/>
    <xf numFmtId="0" fontId="8" fillId="0" borderId="97" xfId="0" applyFont="1" applyFill="1" applyBorder="1" applyAlignment="1">
      <alignment horizontal="right" vertical="top" wrapText="1"/>
    </xf>
    <xf numFmtId="0" fontId="8" fillId="0" borderId="75" xfId="0" applyFont="1" applyFill="1" applyBorder="1" applyAlignment="1">
      <alignment horizontal="right" vertical="top"/>
    </xf>
    <xf numFmtId="0" fontId="8" fillId="0" borderId="31" xfId="0" applyFont="1" applyFill="1" applyBorder="1" applyAlignment="1">
      <alignment horizontal="right" vertical="top"/>
    </xf>
    <xf numFmtId="0" fontId="18" fillId="0" borderId="53" xfId="0" applyFont="1" applyBorder="1" applyAlignment="1">
      <alignment horizontal="left" vertical="center" wrapText="1"/>
    </xf>
    <xf numFmtId="0" fontId="18" fillId="0" borderId="20" xfId="0" applyFont="1" applyBorder="1"/>
    <xf numFmtId="0" fontId="18" fillId="0" borderId="32" xfId="0" applyFont="1" applyBorder="1"/>
    <xf numFmtId="0" fontId="18" fillId="0" borderId="53" xfId="0" applyFont="1" applyBorder="1" applyAlignment="1">
      <alignment horizontal="left" vertical="top" wrapText="1"/>
    </xf>
    <xf numFmtId="0" fontId="18" fillId="0" borderId="20" xfId="0" applyFont="1" applyBorder="1" applyAlignment="1">
      <alignment horizontal="left" vertical="top"/>
    </xf>
    <xf numFmtId="0" fontId="18" fillId="0" borderId="32" xfId="0" applyFont="1" applyBorder="1" applyAlignment="1">
      <alignment horizontal="left" vertical="top"/>
    </xf>
    <xf numFmtId="0" fontId="25" fillId="0" borderId="101" xfId="0" applyFont="1" applyBorder="1" applyAlignment="1">
      <alignment horizontal="center" vertical="center" wrapText="1"/>
    </xf>
    <xf numFmtId="0" fontId="25" fillId="0" borderId="68" xfId="0" applyFont="1" applyBorder="1" applyAlignment="1">
      <alignment horizontal="center" vertical="center" wrapText="1"/>
    </xf>
    <xf numFmtId="0" fontId="25" fillId="0" borderId="109" xfId="0" applyFont="1" applyBorder="1" applyAlignment="1">
      <alignment horizontal="center" vertical="center" wrapText="1"/>
    </xf>
    <xf numFmtId="0" fontId="25" fillId="0" borderId="5" xfId="0" applyFont="1" applyBorder="1" applyAlignment="1">
      <alignment horizontal="left" vertical="top" wrapText="1"/>
    </xf>
    <xf numFmtId="0" fontId="25" fillId="0" borderId="4" xfId="0" applyFont="1" applyBorder="1" applyAlignment="1">
      <alignment horizontal="left" vertical="top" wrapText="1"/>
    </xf>
    <xf numFmtId="0" fontId="25" fillId="0" borderId="10" xfId="0" applyFont="1" applyBorder="1" applyAlignment="1">
      <alignment horizontal="left" vertical="top" wrapText="1"/>
    </xf>
    <xf numFmtId="0" fontId="25" fillId="0" borderId="16" xfId="0" applyFont="1" applyBorder="1" applyAlignment="1">
      <alignment horizontal="left" vertical="top" wrapText="1"/>
    </xf>
    <xf numFmtId="0" fontId="25" fillId="0" borderId="110" xfId="0" applyFont="1" applyBorder="1" applyAlignment="1">
      <alignment horizontal="left" vertical="top" wrapText="1"/>
    </xf>
    <xf numFmtId="0" fontId="25" fillId="0" borderId="111" xfId="0" applyFont="1" applyBorder="1" applyAlignment="1">
      <alignment horizontal="left" vertical="top" wrapText="1"/>
    </xf>
    <xf numFmtId="0" fontId="27" fillId="0" borderId="5" xfId="0" applyFont="1" applyBorder="1" applyAlignment="1">
      <alignment horizontal="left" vertical="top" wrapText="1"/>
    </xf>
    <xf numFmtId="0" fontId="27" fillId="0" borderId="4" xfId="0" applyFont="1" applyBorder="1" applyAlignment="1">
      <alignment horizontal="left" vertical="top" wrapText="1"/>
    </xf>
    <xf numFmtId="0" fontId="27" fillId="0" borderId="10" xfId="0" applyFont="1" applyBorder="1" applyAlignment="1">
      <alignment horizontal="left" vertical="top" wrapText="1"/>
    </xf>
    <xf numFmtId="0" fontId="27" fillId="0" borderId="16" xfId="0" applyFont="1" applyBorder="1" applyAlignment="1">
      <alignment horizontal="left" vertical="top" wrapText="1"/>
    </xf>
    <xf numFmtId="0" fontId="27" fillId="0" borderId="8" xfId="0" applyFont="1" applyBorder="1" applyAlignment="1">
      <alignment horizontal="left" vertical="top" wrapText="1"/>
    </xf>
    <xf numFmtId="0" fontId="27" fillId="0" borderId="9" xfId="0" applyFont="1" applyBorder="1" applyAlignment="1">
      <alignment horizontal="left" vertical="top" wrapText="1"/>
    </xf>
    <xf numFmtId="0" fontId="25" fillId="0" borderId="67" xfId="0" applyFont="1" applyBorder="1" applyAlignment="1">
      <alignment horizontal="center" vertical="center" wrapText="1"/>
    </xf>
    <xf numFmtId="0" fontId="25" fillId="0" borderId="8" xfId="0" applyFont="1" applyBorder="1" applyAlignment="1">
      <alignment horizontal="left" vertical="top" wrapText="1"/>
    </xf>
    <xf numFmtId="0" fontId="25" fillId="0" borderId="9" xfId="0" applyFont="1" applyBorder="1" applyAlignment="1">
      <alignment horizontal="left" vertical="top" wrapText="1"/>
    </xf>
    <xf numFmtId="0" fontId="25" fillId="0" borderId="0" xfId="0" applyFont="1" applyAlignment="1">
      <alignment horizontal="left" vertical="top" wrapText="1"/>
    </xf>
    <xf numFmtId="0" fontId="26" fillId="0" borderId="2" xfId="0" applyFont="1" applyBorder="1" applyAlignment="1">
      <alignment horizontal="left" vertical="top" wrapText="1"/>
    </xf>
    <xf numFmtId="0" fontId="25" fillId="0" borderId="18" xfId="0" applyFont="1" applyBorder="1" applyAlignment="1">
      <alignment horizontal="left" vertical="top" wrapText="1"/>
    </xf>
    <xf numFmtId="0" fontId="25" fillId="0" borderId="2" xfId="0" applyFont="1" applyBorder="1" applyAlignment="1">
      <alignment horizontal="left" vertical="top" wrapText="1"/>
    </xf>
    <xf numFmtId="0" fontId="25" fillId="0" borderId="69" xfId="0" applyFont="1" applyBorder="1" applyAlignment="1">
      <alignment horizontal="center" vertical="center" wrapText="1"/>
    </xf>
    <xf numFmtId="0" fontId="26" fillId="0" borderId="0" xfId="0" applyFont="1" applyBorder="1" applyAlignment="1">
      <alignment horizontal="center" vertical="top" wrapText="1"/>
    </xf>
    <xf numFmtId="0" fontId="26" fillId="0" borderId="65" xfId="0" applyFont="1" applyBorder="1" applyAlignment="1">
      <alignment horizontal="center" vertical="top" wrapText="1"/>
    </xf>
    <xf numFmtId="0" fontId="26" fillId="0" borderId="104" xfId="0" applyFont="1" applyBorder="1" applyAlignment="1">
      <alignment horizontal="center" vertical="top" wrapText="1"/>
    </xf>
    <xf numFmtId="0" fontId="26" fillId="0" borderId="53" xfId="0" applyFont="1" applyBorder="1" applyAlignment="1">
      <alignment horizontal="left" vertical="top" wrapText="1"/>
    </xf>
    <xf numFmtId="0" fontId="26" fillId="0" borderId="32" xfId="0" applyFont="1" applyBorder="1" applyAlignment="1">
      <alignment horizontal="left" vertical="top" wrapText="1"/>
    </xf>
  </cellXfs>
  <cellStyles count="2">
    <cellStyle name="Normal" xfId="0" builtinId="0"/>
    <cellStyle name="Normal_Kopya (4) Ö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352425</xdr:colOff>
      <xdr:row>4</xdr:row>
      <xdr:rowOff>76200</xdr:rowOff>
    </xdr:from>
    <xdr:to>
      <xdr:col>8</xdr:col>
      <xdr:colOff>676275</xdr:colOff>
      <xdr:row>4</xdr:row>
      <xdr:rowOff>238125</xdr:rowOff>
    </xdr:to>
    <xdr:sp macro="" textlink="">
      <xdr:nvSpPr>
        <xdr:cNvPr id="2485" name="Text Box 29"/>
        <xdr:cNvSpPr txBox="1">
          <a:spLocks noChangeArrowheads="1"/>
        </xdr:cNvSpPr>
      </xdr:nvSpPr>
      <xdr:spPr bwMode="auto">
        <a:xfrm>
          <a:off x="4914900" y="1066800"/>
          <a:ext cx="323850" cy="161925"/>
        </a:xfrm>
        <a:prstGeom prst="rect">
          <a:avLst/>
        </a:prstGeom>
        <a:solidFill>
          <a:srgbClr val="FFFFFF"/>
        </a:solidFill>
        <a:ln w="9525">
          <a:solidFill>
            <a:srgbClr val="000000"/>
          </a:solidFill>
          <a:miter lim="800000"/>
          <a:headEnd/>
          <a:tailEnd/>
        </a:ln>
      </xdr:spPr>
    </xdr:sp>
    <xdr:clientData/>
  </xdr:twoCellAnchor>
  <xdr:twoCellAnchor>
    <xdr:from>
      <xdr:col>5</xdr:col>
      <xdr:colOff>361950</xdr:colOff>
      <xdr:row>4</xdr:row>
      <xdr:rowOff>76200</xdr:rowOff>
    </xdr:from>
    <xdr:to>
      <xdr:col>5</xdr:col>
      <xdr:colOff>685800</xdr:colOff>
      <xdr:row>4</xdr:row>
      <xdr:rowOff>238125</xdr:rowOff>
    </xdr:to>
    <xdr:sp macro="" textlink="">
      <xdr:nvSpPr>
        <xdr:cNvPr id="2486" name="Text Box 30"/>
        <xdr:cNvSpPr txBox="1">
          <a:spLocks noChangeArrowheads="1"/>
        </xdr:cNvSpPr>
      </xdr:nvSpPr>
      <xdr:spPr bwMode="auto">
        <a:xfrm>
          <a:off x="3990975" y="1066800"/>
          <a:ext cx="323850" cy="16192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356"/>
  <sheetViews>
    <sheetView showGridLines="0" tabSelected="1" workbookViewId="0">
      <selection activeCell="B1" sqref="B1:I1"/>
    </sheetView>
  </sheetViews>
  <sheetFormatPr defaultColWidth="8" defaultRowHeight="12.75"/>
  <cols>
    <col min="1" max="1" width="3.7109375" style="5" customWidth="1"/>
    <col min="2" max="2" width="14.28515625" style="1" customWidth="1"/>
    <col min="3" max="3" width="5.28515625" style="11" customWidth="1"/>
    <col min="4" max="4" width="12" style="9" customWidth="1"/>
    <col min="5" max="5" width="12.28515625" style="9" customWidth="1"/>
    <col min="6" max="6" width="6" style="1" customWidth="1"/>
    <col min="7" max="7" width="6.28515625" style="1" customWidth="1"/>
    <col min="8" max="8" width="6.85546875" style="1" customWidth="1"/>
    <col min="9" max="9" width="8" style="8" customWidth="1"/>
    <col min="10" max="12" width="8" style="4" customWidth="1"/>
    <col min="13" max="22" width="8" style="4" hidden="1" customWidth="1"/>
    <col min="23" max="23" width="8" style="5" customWidth="1"/>
    <col min="24" max="49" width="8" style="5"/>
    <col min="50" max="68" width="8" style="59"/>
    <col min="69" max="16384" width="8" style="5"/>
  </cols>
  <sheetData>
    <row r="1" spans="1:49" ht="21.75" customHeight="1" thickBot="1">
      <c r="A1" s="4"/>
      <c r="B1" s="257" t="s">
        <v>96</v>
      </c>
      <c r="C1" s="258"/>
      <c r="D1" s="258"/>
      <c r="E1" s="258"/>
      <c r="F1" s="258"/>
      <c r="G1" s="258"/>
      <c r="H1" s="258"/>
      <c r="I1" s="259"/>
      <c r="W1" s="4"/>
      <c r="X1" s="4"/>
      <c r="Y1" s="4"/>
      <c r="Z1" s="4"/>
      <c r="AA1" s="4"/>
      <c r="AB1" s="4"/>
      <c r="AC1" s="4"/>
      <c r="AD1" s="4"/>
      <c r="AE1" s="4"/>
      <c r="AF1" s="4"/>
      <c r="AG1" s="4"/>
      <c r="AH1" s="4"/>
      <c r="AI1" s="4"/>
      <c r="AJ1" s="4"/>
      <c r="AK1" s="4"/>
      <c r="AL1" s="4"/>
      <c r="AM1" s="4"/>
      <c r="AN1" s="4"/>
      <c r="AO1" s="4"/>
      <c r="AP1" s="4"/>
      <c r="AQ1" s="4"/>
      <c r="AR1" s="4"/>
      <c r="AS1" s="4"/>
      <c r="AT1" s="4"/>
      <c r="AU1" s="4"/>
      <c r="AV1" s="4"/>
      <c r="AW1" s="4"/>
    </row>
    <row r="2" spans="1:49" ht="13.5" customHeight="1">
      <c r="A2" s="4"/>
      <c r="B2" s="311" t="s">
        <v>81</v>
      </c>
      <c r="C2" s="278"/>
      <c r="D2" s="299" t="s">
        <v>0</v>
      </c>
      <c r="E2" s="301" t="s">
        <v>1</v>
      </c>
      <c r="F2" s="263" t="s">
        <v>79</v>
      </c>
      <c r="G2" s="264"/>
      <c r="H2" s="265"/>
      <c r="I2" s="252" t="s">
        <v>5</v>
      </c>
      <c r="W2" s="4"/>
      <c r="X2" s="4"/>
      <c r="Y2" s="4"/>
      <c r="Z2" s="4"/>
      <c r="AA2" s="4"/>
      <c r="AB2" s="4"/>
      <c r="AC2" s="4"/>
      <c r="AD2" s="4"/>
      <c r="AE2" s="4"/>
      <c r="AF2" s="4"/>
      <c r="AG2" s="4"/>
      <c r="AH2" s="4"/>
      <c r="AI2" s="4"/>
      <c r="AJ2" s="4"/>
      <c r="AK2" s="4"/>
      <c r="AL2" s="4"/>
      <c r="AM2" s="4"/>
      <c r="AN2" s="4"/>
      <c r="AO2" s="4"/>
      <c r="AP2" s="4"/>
      <c r="AQ2" s="4"/>
      <c r="AR2" s="4"/>
      <c r="AS2" s="4"/>
      <c r="AT2" s="4"/>
      <c r="AU2" s="4"/>
      <c r="AV2" s="4"/>
      <c r="AW2" s="4"/>
    </row>
    <row r="3" spans="1:49" ht="14.25" customHeight="1" thickBot="1">
      <c r="A3" s="4"/>
      <c r="B3" s="312"/>
      <c r="C3" s="279"/>
      <c r="D3" s="300"/>
      <c r="E3" s="302"/>
      <c r="F3" s="110" t="s">
        <v>2</v>
      </c>
      <c r="G3" s="111" t="s">
        <v>3</v>
      </c>
      <c r="H3" s="112" t="s">
        <v>4</v>
      </c>
      <c r="I3" s="253"/>
      <c r="Q3" s="6" t="s">
        <v>2</v>
      </c>
      <c r="R3" s="6" t="s">
        <v>2</v>
      </c>
      <c r="S3" s="6" t="s">
        <v>82</v>
      </c>
      <c r="W3" s="4"/>
      <c r="X3" s="4"/>
      <c r="Y3" s="4"/>
      <c r="Z3" s="4"/>
      <c r="AA3" s="4"/>
      <c r="AB3" s="4"/>
      <c r="AC3" s="4"/>
      <c r="AD3" s="4"/>
      <c r="AE3" s="4"/>
      <c r="AF3" s="4"/>
      <c r="AG3" s="4"/>
      <c r="AH3" s="4"/>
      <c r="AI3" s="4"/>
      <c r="AJ3" s="4"/>
      <c r="AK3" s="4"/>
      <c r="AL3" s="4"/>
      <c r="AM3" s="4"/>
      <c r="AN3" s="4"/>
      <c r="AO3" s="4"/>
      <c r="AP3" s="4"/>
      <c r="AQ3" s="4"/>
      <c r="AR3" s="4"/>
      <c r="AS3" s="4"/>
      <c r="AT3" s="4"/>
      <c r="AU3" s="4"/>
      <c r="AV3" s="4"/>
      <c r="AW3" s="4"/>
    </row>
    <row r="4" spans="1:49" ht="12.75" customHeight="1">
      <c r="A4" s="4"/>
      <c r="B4" s="313"/>
      <c r="C4" s="113">
        <v>1</v>
      </c>
      <c r="D4" s="108"/>
      <c r="E4" s="95"/>
      <c r="F4" s="119">
        <f t="shared" ref="F4:F9" si="0">IF(S4&lt;0,S4+30,S4)</f>
        <v>0</v>
      </c>
      <c r="G4" s="120">
        <f t="shared" ref="G4:G9" si="1">DATEDIF(D4,E4,"ym")</f>
        <v>0</v>
      </c>
      <c r="H4" s="121">
        <f t="shared" ref="H4:H9" si="2">DATEDIF(D4,E4,"y")</f>
        <v>0</v>
      </c>
      <c r="I4" s="253"/>
      <c r="Q4" s="6">
        <f t="shared" ref="Q4:R9" si="3">DAY(D4)</f>
        <v>0</v>
      </c>
      <c r="R4" s="6">
        <f t="shared" si="3"/>
        <v>0</v>
      </c>
      <c r="S4" s="6">
        <f t="shared" ref="S4:S9" si="4">R4-Q4</f>
        <v>0</v>
      </c>
      <c r="W4" s="4"/>
      <c r="X4" s="4"/>
      <c r="Y4" s="4"/>
      <c r="Z4" s="4"/>
      <c r="AA4" s="4"/>
      <c r="AB4" s="4"/>
      <c r="AC4" s="4"/>
      <c r="AD4" s="4"/>
      <c r="AE4" s="4"/>
      <c r="AF4" s="4"/>
      <c r="AG4" s="4"/>
      <c r="AH4" s="4"/>
      <c r="AI4" s="4"/>
      <c r="AJ4" s="4"/>
      <c r="AK4" s="4"/>
      <c r="AL4" s="4"/>
      <c r="AM4" s="4"/>
      <c r="AN4" s="4"/>
      <c r="AO4" s="4"/>
      <c r="AP4" s="4"/>
      <c r="AQ4" s="4"/>
      <c r="AR4" s="4"/>
      <c r="AS4" s="4"/>
      <c r="AT4" s="4"/>
      <c r="AU4" s="4"/>
      <c r="AV4" s="4"/>
      <c r="AW4" s="4"/>
    </row>
    <row r="5" spans="1:49">
      <c r="A5" s="4"/>
      <c r="B5" s="313"/>
      <c r="C5" s="114">
        <v>2</v>
      </c>
      <c r="D5" s="108"/>
      <c r="E5" s="97"/>
      <c r="F5" s="122">
        <f t="shared" si="0"/>
        <v>0</v>
      </c>
      <c r="G5" s="123">
        <f t="shared" si="1"/>
        <v>0</v>
      </c>
      <c r="H5" s="124">
        <f t="shared" si="2"/>
        <v>0</v>
      </c>
      <c r="I5" s="253"/>
      <c r="Q5" s="6">
        <f t="shared" si="3"/>
        <v>0</v>
      </c>
      <c r="R5" s="6">
        <f t="shared" si="3"/>
        <v>0</v>
      </c>
      <c r="S5" s="6">
        <f t="shared" si="4"/>
        <v>0</v>
      </c>
      <c r="W5" s="4"/>
      <c r="X5" s="4"/>
      <c r="Y5" s="4"/>
      <c r="Z5" s="4"/>
      <c r="AA5" s="4"/>
      <c r="AB5" s="4"/>
      <c r="AC5" s="4"/>
      <c r="AD5" s="4"/>
      <c r="AE5" s="4"/>
      <c r="AF5" s="4"/>
      <c r="AG5" s="4"/>
      <c r="AH5" s="4"/>
      <c r="AI5" s="4"/>
      <c r="AJ5" s="4"/>
      <c r="AK5" s="4"/>
      <c r="AL5" s="4"/>
      <c r="AM5" s="4"/>
      <c r="AN5" s="4"/>
      <c r="AO5" s="4"/>
      <c r="AP5" s="4"/>
      <c r="AQ5" s="4"/>
      <c r="AR5" s="4"/>
      <c r="AS5" s="4"/>
      <c r="AT5" s="4"/>
      <c r="AU5" s="4"/>
      <c r="AV5" s="4"/>
      <c r="AW5" s="4"/>
    </row>
    <row r="6" spans="1:49" ht="13.5" thickBot="1">
      <c r="A6" s="4"/>
      <c r="B6" s="313"/>
      <c r="C6" s="114">
        <v>3</v>
      </c>
      <c r="D6" s="108"/>
      <c r="E6" s="97"/>
      <c r="F6" s="122">
        <f t="shared" si="0"/>
        <v>0</v>
      </c>
      <c r="G6" s="123">
        <f t="shared" si="1"/>
        <v>0</v>
      </c>
      <c r="H6" s="124">
        <f t="shared" si="2"/>
        <v>0</v>
      </c>
      <c r="I6" s="253"/>
      <c r="J6" s="51"/>
      <c r="K6" s="57"/>
      <c r="L6" s="57"/>
      <c r="M6" s="57"/>
      <c r="N6" s="57"/>
      <c r="O6" s="52"/>
      <c r="P6" s="52"/>
      <c r="Q6" s="55">
        <f t="shared" si="3"/>
        <v>0</v>
      </c>
      <c r="R6" s="55">
        <f t="shared" si="3"/>
        <v>0</v>
      </c>
      <c r="S6" s="6">
        <f t="shared" si="4"/>
        <v>0</v>
      </c>
      <c r="W6" s="4"/>
      <c r="X6" s="4"/>
      <c r="Y6" s="4"/>
      <c r="Z6" s="4"/>
      <c r="AA6" s="4"/>
      <c r="AB6" s="4"/>
      <c r="AC6" s="4"/>
      <c r="AD6" s="4"/>
      <c r="AE6" s="4"/>
      <c r="AF6" s="4"/>
      <c r="AG6" s="4"/>
      <c r="AH6" s="4"/>
      <c r="AI6" s="4"/>
      <c r="AJ6" s="4"/>
      <c r="AK6" s="4"/>
      <c r="AL6" s="4"/>
      <c r="AM6" s="4"/>
      <c r="AN6" s="4"/>
      <c r="AO6" s="4"/>
      <c r="AP6" s="4"/>
      <c r="AQ6" s="4"/>
      <c r="AR6" s="4"/>
      <c r="AS6" s="4"/>
      <c r="AT6" s="4"/>
      <c r="AU6" s="4"/>
      <c r="AV6" s="4"/>
      <c r="AW6" s="4"/>
    </row>
    <row r="7" spans="1:49">
      <c r="A7" s="4"/>
      <c r="B7" s="313"/>
      <c r="C7" s="114">
        <v>4</v>
      </c>
      <c r="D7" s="107"/>
      <c r="E7" s="95"/>
      <c r="F7" s="122">
        <f t="shared" si="0"/>
        <v>0</v>
      </c>
      <c r="G7" s="123">
        <f t="shared" si="1"/>
        <v>0</v>
      </c>
      <c r="H7" s="124">
        <f t="shared" si="2"/>
        <v>0</v>
      </c>
      <c r="I7" s="253"/>
      <c r="J7" s="51"/>
      <c r="K7" s="57"/>
      <c r="L7" s="57"/>
      <c r="M7" s="57"/>
      <c r="N7" s="57"/>
      <c r="O7" s="52"/>
      <c r="P7" s="52"/>
      <c r="Q7" s="55">
        <f t="shared" si="3"/>
        <v>0</v>
      </c>
      <c r="R7" s="55">
        <f t="shared" si="3"/>
        <v>0</v>
      </c>
      <c r="S7" s="6">
        <f t="shared" si="4"/>
        <v>0</v>
      </c>
      <c r="W7" s="4"/>
      <c r="X7" s="4"/>
      <c r="Y7" s="4"/>
      <c r="Z7" s="4"/>
      <c r="AA7" s="4"/>
      <c r="AB7" s="4"/>
      <c r="AC7" s="4"/>
      <c r="AD7" s="4"/>
      <c r="AE7" s="4"/>
      <c r="AF7" s="4"/>
      <c r="AG7" s="4"/>
      <c r="AH7" s="4"/>
      <c r="AI7" s="4"/>
      <c r="AJ7" s="4"/>
      <c r="AK7" s="4"/>
      <c r="AL7" s="4"/>
      <c r="AM7" s="4"/>
      <c r="AN7" s="4"/>
      <c r="AO7" s="4"/>
      <c r="AP7" s="4"/>
      <c r="AQ7" s="4"/>
      <c r="AR7" s="4"/>
      <c r="AS7" s="4"/>
      <c r="AT7" s="4"/>
      <c r="AU7" s="4"/>
      <c r="AV7" s="4"/>
      <c r="AW7" s="4"/>
    </row>
    <row r="8" spans="1:49">
      <c r="A8" s="4"/>
      <c r="B8" s="313"/>
      <c r="C8" s="114">
        <v>5</v>
      </c>
      <c r="D8" s="108"/>
      <c r="E8" s="97"/>
      <c r="F8" s="122">
        <f t="shared" si="0"/>
        <v>0</v>
      </c>
      <c r="G8" s="123">
        <f t="shared" si="1"/>
        <v>0</v>
      </c>
      <c r="H8" s="124">
        <f t="shared" si="2"/>
        <v>0</v>
      </c>
      <c r="I8" s="253"/>
      <c r="J8" s="53"/>
      <c r="K8" s="56"/>
      <c r="L8" s="56"/>
      <c r="M8" s="56"/>
      <c r="N8" s="56"/>
      <c r="O8" s="54"/>
      <c r="P8" s="54"/>
      <c r="Q8" s="6">
        <f t="shared" si="3"/>
        <v>0</v>
      </c>
      <c r="R8" s="6">
        <f t="shared" si="3"/>
        <v>0</v>
      </c>
      <c r="S8" s="6">
        <f t="shared" si="4"/>
        <v>0</v>
      </c>
      <c r="W8" s="4"/>
      <c r="X8" s="4"/>
      <c r="Y8" s="4"/>
      <c r="Z8" s="4"/>
      <c r="AA8" s="4"/>
      <c r="AB8" s="4"/>
      <c r="AC8" s="4"/>
      <c r="AD8" s="4"/>
      <c r="AE8" s="4"/>
      <c r="AF8" s="4"/>
      <c r="AG8" s="4"/>
      <c r="AH8" s="4"/>
      <c r="AI8" s="4"/>
      <c r="AJ8" s="4"/>
      <c r="AK8" s="4"/>
      <c r="AL8" s="4"/>
      <c r="AM8" s="4"/>
      <c r="AN8" s="4"/>
      <c r="AO8" s="4"/>
      <c r="AP8" s="4"/>
      <c r="AQ8" s="4"/>
      <c r="AR8" s="4"/>
      <c r="AS8" s="4"/>
      <c r="AT8" s="4"/>
      <c r="AU8" s="4"/>
      <c r="AV8" s="4"/>
      <c r="AW8" s="4"/>
    </row>
    <row r="9" spans="1:49">
      <c r="A9" s="4"/>
      <c r="B9" s="313"/>
      <c r="C9" s="114">
        <v>6</v>
      </c>
      <c r="D9" s="108"/>
      <c r="E9" s="97"/>
      <c r="F9" s="122">
        <f t="shared" si="0"/>
        <v>0</v>
      </c>
      <c r="G9" s="123">
        <f t="shared" si="1"/>
        <v>0</v>
      </c>
      <c r="H9" s="124">
        <f t="shared" si="2"/>
        <v>0</v>
      </c>
      <c r="I9" s="253"/>
      <c r="J9" s="56"/>
      <c r="K9" s="56"/>
      <c r="L9" s="56"/>
      <c r="M9" s="56"/>
      <c r="N9" s="56"/>
      <c r="O9" s="54"/>
      <c r="P9" s="54"/>
      <c r="Q9" s="6">
        <f t="shared" si="3"/>
        <v>0</v>
      </c>
      <c r="R9" s="6">
        <f t="shared" si="3"/>
        <v>0</v>
      </c>
      <c r="S9" s="6">
        <f t="shared" si="4"/>
        <v>0</v>
      </c>
      <c r="W9" s="4"/>
      <c r="X9" s="4"/>
      <c r="Y9" s="4"/>
      <c r="Z9" s="4"/>
      <c r="AA9" s="4"/>
      <c r="AB9" s="4"/>
      <c r="AC9" s="4"/>
      <c r="AD9" s="4"/>
      <c r="AE9" s="4"/>
      <c r="AF9" s="4"/>
      <c r="AG9" s="4"/>
      <c r="AH9" s="4"/>
      <c r="AI9" s="4"/>
      <c r="AJ9" s="4"/>
      <c r="AK9" s="4"/>
      <c r="AL9" s="4"/>
      <c r="AM9" s="4"/>
      <c r="AN9" s="4"/>
      <c r="AO9" s="4"/>
      <c r="AP9" s="4"/>
      <c r="AQ9" s="4"/>
      <c r="AR9" s="4"/>
      <c r="AS9" s="4"/>
      <c r="AT9" s="4"/>
      <c r="AU9" s="4"/>
      <c r="AV9" s="4"/>
      <c r="AW9" s="4"/>
    </row>
    <row r="10" spans="1:49" ht="13.5" thickBot="1">
      <c r="A10" s="4"/>
      <c r="B10" s="313"/>
      <c r="C10" s="115">
        <v>7</v>
      </c>
      <c r="D10" s="109"/>
      <c r="E10" s="99"/>
      <c r="F10" s="125">
        <f>IF(S10&lt;0,S10+30,S10)</f>
        <v>0</v>
      </c>
      <c r="G10" s="126">
        <f>DATEDIF(D10,E10,"ym")</f>
        <v>0</v>
      </c>
      <c r="H10" s="127">
        <f>DATEDIF(D10,E10,"y")</f>
        <v>0</v>
      </c>
      <c r="I10" s="254"/>
      <c r="J10" s="56"/>
      <c r="K10" s="56"/>
      <c r="L10" s="56"/>
      <c r="M10" s="56"/>
      <c r="N10" s="56"/>
      <c r="O10" s="54"/>
      <c r="P10" s="54"/>
      <c r="Q10" s="6">
        <f>DAY(D10)</f>
        <v>0</v>
      </c>
      <c r="R10" s="6">
        <f>DAY(E10)</f>
        <v>0</v>
      </c>
      <c r="S10" s="6">
        <f>R10-Q10</f>
        <v>0</v>
      </c>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row>
    <row r="11" spans="1:49" ht="12.75" hidden="1" customHeight="1">
      <c r="A11" s="4"/>
      <c r="B11" s="313"/>
      <c r="C11" s="100"/>
      <c r="D11" s="66"/>
      <c r="E11" s="66"/>
      <c r="F11" s="101">
        <f>SUM(F4:F10)</f>
        <v>0</v>
      </c>
      <c r="G11" s="102">
        <f>SUM(G4:G10)</f>
        <v>0</v>
      </c>
      <c r="H11" s="103">
        <f>SUM(H4:H10)</f>
        <v>0</v>
      </c>
      <c r="I11" s="87"/>
      <c r="Q11" s="6"/>
      <c r="R11" s="6"/>
      <c r="S11" s="6"/>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row>
    <row r="12" spans="1:49" ht="12.75" hidden="1" customHeight="1" thickBot="1">
      <c r="A12" s="4"/>
      <c r="B12" s="312"/>
      <c r="C12" s="67"/>
      <c r="D12" s="68"/>
      <c r="E12" s="69"/>
      <c r="F12" s="104">
        <f>IF(F11&gt;=210,F11-210,IF(F11&gt;=180,F11-180,IF(F11&gt;=150,F11-150,IF(F11&gt;=120,F11-120,IF(F11&gt;=90,F11-90,IF(F11&gt;=60,F11-60,IF(F11&gt;=30,F11-30,F11)))))))</f>
        <v>0</v>
      </c>
      <c r="G12" s="105">
        <f>IF(F11&gt;=210,G11+7,IF(F11&gt;=180,G11+6,IF(F11&gt;=150,G11+5,IF(F11&gt;=120,G11+4,IF(F11&gt;=90,G11+3,IF(F11&gt;=60,G11+2,IF(F11&gt;=30,G11+1,G11)))))))</f>
        <v>0</v>
      </c>
      <c r="H12" s="106">
        <f>IF(G12&gt;=84,H11+7,IF(G12&gt;=72,H11+6,IF(G12&gt;=60,H11+5,IF(G12&gt;=48,H11+4,IF(G12&gt;=36,H11+3,IF(G12&gt;=24,H11+2,IF(G12&gt;=12,H11+1,H11)))))))</f>
        <v>0</v>
      </c>
      <c r="I12" s="87"/>
      <c r="Q12" s="6"/>
      <c r="R12" s="6"/>
      <c r="S12" s="6"/>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row>
    <row r="13" spans="1:49" ht="18.75" thickBot="1">
      <c r="A13" s="4"/>
      <c r="B13" s="314"/>
      <c r="C13" s="308" t="s">
        <v>92</v>
      </c>
      <c r="D13" s="309"/>
      <c r="E13" s="310"/>
      <c r="F13" s="116">
        <f>F12</f>
        <v>0</v>
      </c>
      <c r="G13" s="117">
        <f>IF(G12&gt;=84,G12-84,IF(G12&gt;=72,G12-72,IF(G12&gt;=60,G12-60,IF(G12&gt;=48,G12-48,IF(G12&gt;=36,G12-36,IF(G12&gt;=24,G12-24,IF(G12&gt;=12,G12-12,G12)))))))</f>
        <v>0</v>
      </c>
      <c r="H13" s="118">
        <f>H12</f>
        <v>0</v>
      </c>
      <c r="I13" s="128">
        <f>(H13*0.24)+(G13*0.02)</f>
        <v>0</v>
      </c>
      <c r="K13" s="4">
        <f>(H13*0.48)+((G13*0.48)/12)</f>
        <v>0</v>
      </c>
      <c r="Q13" s="6"/>
      <c r="R13" s="6"/>
      <c r="S13" s="6"/>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row>
    <row r="14" spans="1:49" ht="12.75" customHeight="1">
      <c r="A14" s="4"/>
      <c r="B14" s="293" t="s">
        <v>91</v>
      </c>
      <c r="C14" s="315"/>
      <c r="D14" s="306" t="s">
        <v>0</v>
      </c>
      <c r="E14" s="306" t="s">
        <v>1</v>
      </c>
      <c r="F14" s="269" t="s">
        <v>80</v>
      </c>
      <c r="G14" s="270"/>
      <c r="H14" s="271"/>
      <c r="I14" s="252" t="s">
        <v>5</v>
      </c>
      <c r="Q14" s="6"/>
      <c r="R14" s="6"/>
      <c r="S14" s="6"/>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row>
    <row r="15" spans="1:49" ht="13.5" thickBot="1">
      <c r="A15" s="4"/>
      <c r="B15" s="294"/>
      <c r="C15" s="316"/>
      <c r="D15" s="307"/>
      <c r="E15" s="307"/>
      <c r="F15" s="132" t="s">
        <v>2</v>
      </c>
      <c r="G15" s="133" t="s">
        <v>3</v>
      </c>
      <c r="H15" s="134" t="s">
        <v>4</v>
      </c>
      <c r="I15" s="253"/>
      <c r="Q15" s="6"/>
      <c r="R15" s="6"/>
      <c r="S15" s="6"/>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row>
    <row r="16" spans="1:49" ht="12.75" customHeight="1">
      <c r="A16" s="4"/>
      <c r="B16" s="294"/>
      <c r="C16" s="144">
        <v>1</v>
      </c>
      <c r="D16" s="97"/>
      <c r="E16" s="97"/>
      <c r="F16" s="135">
        <f>IF(S16&lt;0,S16+30,S16)</f>
        <v>0</v>
      </c>
      <c r="G16" s="136">
        <f>DATEDIF(D16,E16,"ym")</f>
        <v>0</v>
      </c>
      <c r="H16" s="137">
        <f>DATEDIF(D16,E16,"y")</f>
        <v>0</v>
      </c>
      <c r="I16" s="253"/>
      <c r="Q16" s="6">
        <f>DAY(D16)</f>
        <v>0</v>
      </c>
      <c r="R16" s="6">
        <f t="shared" ref="R16:R38" si="5">DAY(E16)</f>
        <v>0</v>
      </c>
      <c r="S16" s="6">
        <f t="shared" ref="S16:S38" si="6">R16-Q16</f>
        <v>0</v>
      </c>
      <c r="W16" s="4"/>
      <c r="X16" s="4"/>
      <c r="Y16" s="4"/>
      <c r="Z16" s="4"/>
      <c r="AA16" s="4"/>
      <c r="AB16" s="4"/>
      <c r="AC16" s="4"/>
      <c r="AD16" s="4"/>
      <c r="AE16" s="4"/>
      <c r="AF16" s="4"/>
      <c r="AG16" s="4"/>
      <c r="AH16" s="4"/>
      <c r="AI16" s="255"/>
      <c r="AJ16" s="255"/>
      <c r="AK16" s="255"/>
      <c r="AL16" s="255"/>
      <c r="AM16" s="255"/>
      <c r="AN16" s="255"/>
      <c r="AO16" s="255"/>
      <c r="AP16" s="255"/>
      <c r="AQ16" s="255"/>
      <c r="AR16" s="255"/>
      <c r="AS16" s="58"/>
      <c r="AT16" s="58"/>
      <c r="AU16" s="58"/>
      <c r="AV16" s="58"/>
      <c r="AW16" s="4"/>
    </row>
    <row r="17" spans="1:49">
      <c r="A17" s="4"/>
      <c r="B17" s="294"/>
      <c r="C17" s="145">
        <v>2</v>
      </c>
      <c r="D17" s="108"/>
      <c r="E17" s="97"/>
      <c r="F17" s="135">
        <f>IF(S17&lt;0,S17+30,S17)</f>
        <v>0</v>
      </c>
      <c r="G17" s="136">
        <f>DATEDIF(D17,E17,"ym")</f>
        <v>0</v>
      </c>
      <c r="H17" s="137">
        <f>DATEDIF(D17,E17,"y")</f>
        <v>0</v>
      </c>
      <c r="I17" s="253"/>
      <c r="Q17" s="6">
        <f>DAY(D17)</f>
        <v>0</v>
      </c>
      <c r="R17" s="6">
        <f t="shared" si="5"/>
        <v>0</v>
      </c>
      <c r="S17" s="6">
        <f t="shared" si="6"/>
        <v>0</v>
      </c>
      <c r="W17" s="4"/>
      <c r="X17" s="4"/>
      <c r="Y17" s="4"/>
      <c r="Z17" s="4"/>
      <c r="AA17" s="4"/>
      <c r="AB17" s="4"/>
      <c r="AC17" s="4"/>
      <c r="AD17" s="4"/>
      <c r="AE17" s="4"/>
      <c r="AF17" s="4"/>
      <c r="AG17" s="4"/>
      <c r="AH17" s="4"/>
      <c r="AI17" s="255"/>
      <c r="AJ17" s="255"/>
      <c r="AK17" s="255"/>
      <c r="AL17" s="255"/>
      <c r="AM17" s="255"/>
      <c r="AN17" s="255"/>
      <c r="AO17" s="255"/>
      <c r="AP17" s="255"/>
      <c r="AQ17" s="255"/>
      <c r="AR17" s="255"/>
      <c r="AS17" s="58"/>
      <c r="AT17" s="58"/>
      <c r="AU17" s="58"/>
      <c r="AV17" s="58"/>
      <c r="AW17" s="4"/>
    </row>
    <row r="18" spans="1:49">
      <c r="A18" s="4"/>
      <c r="B18" s="294"/>
      <c r="C18" s="145">
        <v>3</v>
      </c>
      <c r="D18" s="108"/>
      <c r="E18" s="97"/>
      <c r="F18" s="135">
        <f>IF(S18&lt;0,S18+30,S18)</f>
        <v>0</v>
      </c>
      <c r="G18" s="136">
        <f>DATEDIF(D18,E18,"ym")</f>
        <v>0</v>
      </c>
      <c r="H18" s="137">
        <f>DATEDIF(D18,E18,"y")</f>
        <v>0</v>
      </c>
      <c r="I18" s="253"/>
      <c r="Q18" s="6">
        <f>DAY(D18)</f>
        <v>0</v>
      </c>
      <c r="R18" s="6">
        <f t="shared" si="5"/>
        <v>0</v>
      </c>
      <c r="S18" s="6">
        <f t="shared" si="6"/>
        <v>0</v>
      </c>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row>
    <row r="19" spans="1:49">
      <c r="A19" s="4"/>
      <c r="B19" s="294"/>
      <c r="C19" s="145">
        <v>4</v>
      </c>
      <c r="D19" s="108"/>
      <c r="E19" s="97"/>
      <c r="F19" s="135">
        <f>IF(S19&lt;0,S19+30,S19)</f>
        <v>0</v>
      </c>
      <c r="G19" s="136">
        <f>DATEDIF(D19,E19,"ym")</f>
        <v>0</v>
      </c>
      <c r="H19" s="137">
        <f>DATEDIF(D19,E19,"y")</f>
        <v>0</v>
      </c>
      <c r="I19" s="253"/>
      <c r="Q19" s="6">
        <f>DAY(D19)</f>
        <v>0</v>
      </c>
      <c r="R19" s="6">
        <f t="shared" si="5"/>
        <v>0</v>
      </c>
      <c r="S19" s="6">
        <f t="shared" si="6"/>
        <v>0</v>
      </c>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row>
    <row r="20" spans="1:49" ht="13.5" thickBot="1">
      <c r="A20" s="4"/>
      <c r="B20" s="294"/>
      <c r="C20" s="146">
        <v>5</v>
      </c>
      <c r="D20" s="108"/>
      <c r="E20" s="97"/>
      <c r="F20" s="135">
        <f>IF(S20&lt;0,S20+30,S20)</f>
        <v>0</v>
      </c>
      <c r="G20" s="136">
        <f>DATEDIF(D20,E20,"ym")</f>
        <v>0</v>
      </c>
      <c r="H20" s="137">
        <f>DATEDIF(D20,E20,"y")</f>
        <v>0</v>
      </c>
      <c r="I20" s="253"/>
      <c r="Q20" s="6">
        <f>DAY(D20)</f>
        <v>0</v>
      </c>
      <c r="R20" s="6">
        <f>DAY(E20)</f>
        <v>0</v>
      </c>
      <c r="S20" s="6">
        <f>R20-Q20</f>
        <v>0</v>
      </c>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row>
    <row r="21" spans="1:49" ht="12.75" hidden="1" customHeight="1">
      <c r="A21" s="4"/>
      <c r="B21" s="294"/>
      <c r="C21" s="71"/>
      <c r="D21" s="72"/>
      <c r="E21" s="72"/>
      <c r="F21" s="135">
        <f>SUM(F16:F20)</f>
        <v>0</v>
      </c>
      <c r="G21" s="136">
        <f>SUM(G16:G20)</f>
        <v>0</v>
      </c>
      <c r="H21" s="137">
        <f>SUM(H16:H20)</f>
        <v>0</v>
      </c>
      <c r="I21" s="129"/>
      <c r="Q21" s="6"/>
      <c r="R21" s="6"/>
      <c r="S21" s="6"/>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row>
    <row r="22" spans="1:49" ht="12.75" hidden="1" customHeight="1" thickBot="1">
      <c r="A22" s="4"/>
      <c r="B22" s="294"/>
      <c r="C22" s="73"/>
      <c r="D22" s="74"/>
      <c r="E22" s="75"/>
      <c r="F22" s="138">
        <f>IF(F21&gt;=150,F21-150,IF(F21&gt;=120,F21-120,IF(F21&gt;=90,F21-90,IF(F21&gt;=60,F21-60,IF(F21&gt;=30,F21-30,F21)))))</f>
        <v>0</v>
      </c>
      <c r="G22" s="139">
        <f>IF(F21&gt;=150,G21+5,IF(F21&gt;=120,G21+4,IF(F21&gt;=90,G21+3,IF(F21&gt;=60,G21+2,IF(F21&gt;=30,G21+1,G21)))))</f>
        <v>0</v>
      </c>
      <c r="H22" s="140">
        <f>IF(G22&gt;=60,H21+5,IF(G22&gt;=48,H21+4,IF(G22&gt;=36,H21+3,IF(G22&gt;=24,H21+2,IF(G22&gt;=12,H21+1,H21)))))</f>
        <v>0</v>
      </c>
      <c r="I22" s="129"/>
      <c r="Q22" s="6"/>
      <c r="R22" s="6"/>
      <c r="S22" s="6"/>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row>
    <row r="23" spans="1:49" ht="18.75" thickBot="1">
      <c r="A23" s="4"/>
      <c r="B23" s="295"/>
      <c r="C23" s="284" t="s">
        <v>93</v>
      </c>
      <c r="D23" s="285"/>
      <c r="E23" s="286"/>
      <c r="F23" s="141">
        <f>F22</f>
        <v>0</v>
      </c>
      <c r="G23" s="142">
        <f>IF(G22&gt;=60,G22-60,IF(G22&gt;=48,G22-48,IF(G22&gt;=36,G22-36,IF(G22&gt;=24,G22-24,IF(G22&gt;=12,G22-12,G22)))))</f>
        <v>0</v>
      </c>
      <c r="H23" s="143">
        <f>H22</f>
        <v>0</v>
      </c>
      <c r="I23" s="130">
        <f>(H23*0.66)+(0.055*G23)</f>
        <v>0</v>
      </c>
      <c r="K23" s="4">
        <f>(H23*0.6)+((G23*0.6)/12)</f>
        <v>0</v>
      </c>
      <c r="Q23" s="6"/>
      <c r="R23" s="6"/>
      <c r="S23" s="6"/>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row>
    <row r="24" spans="1:49" ht="12.75" customHeight="1">
      <c r="A24" s="4"/>
      <c r="B24" s="296" t="s">
        <v>95</v>
      </c>
      <c r="C24" s="280"/>
      <c r="D24" s="287" t="s">
        <v>0</v>
      </c>
      <c r="E24" s="289" t="s">
        <v>1</v>
      </c>
      <c r="F24" s="272" t="s">
        <v>79</v>
      </c>
      <c r="G24" s="273"/>
      <c r="H24" s="274"/>
      <c r="I24" s="252" t="s">
        <v>5</v>
      </c>
      <c r="Q24" s="6"/>
      <c r="R24" s="6"/>
      <c r="S24" s="6"/>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row>
    <row r="25" spans="1:49" ht="13.5" thickBot="1">
      <c r="A25" s="4"/>
      <c r="B25" s="297"/>
      <c r="C25" s="281"/>
      <c r="D25" s="288"/>
      <c r="E25" s="290"/>
      <c r="F25" s="147" t="s">
        <v>2</v>
      </c>
      <c r="G25" s="148" t="s">
        <v>3</v>
      </c>
      <c r="H25" s="149" t="s">
        <v>4</v>
      </c>
      <c r="I25" s="253"/>
      <c r="Q25" s="6"/>
      <c r="R25" s="6"/>
      <c r="S25" s="6"/>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row>
    <row r="26" spans="1:49" ht="12.75" customHeight="1">
      <c r="A26" s="4"/>
      <c r="B26" s="297"/>
      <c r="C26" s="159">
        <v>1</v>
      </c>
      <c r="D26" s="94"/>
      <c r="E26" s="95"/>
      <c r="F26" s="150">
        <f>IF(S26&lt;0,S26+30,S26)</f>
        <v>0</v>
      </c>
      <c r="G26" s="151">
        <f>DATEDIF(D26,E26,"ym")</f>
        <v>0</v>
      </c>
      <c r="H26" s="152">
        <f>DATEDIF(D26,E26,"y")</f>
        <v>0</v>
      </c>
      <c r="I26" s="253"/>
      <c r="Q26" s="6">
        <f>DAY(D26)</f>
        <v>0</v>
      </c>
      <c r="R26" s="6">
        <f t="shared" si="5"/>
        <v>0</v>
      </c>
      <c r="S26" s="6">
        <f t="shared" si="6"/>
        <v>0</v>
      </c>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row>
    <row r="27" spans="1:49">
      <c r="A27" s="4"/>
      <c r="B27" s="297"/>
      <c r="C27" s="160">
        <v>2</v>
      </c>
      <c r="D27" s="96"/>
      <c r="E27" s="97"/>
      <c r="F27" s="150">
        <f>IF(S27&lt;0,S27+30,S27)</f>
        <v>0</v>
      </c>
      <c r="G27" s="151">
        <f>DATEDIF(D27,E27,"ym")</f>
        <v>0</v>
      </c>
      <c r="H27" s="152">
        <f>DATEDIF(D27,E27,"y")</f>
        <v>0</v>
      </c>
      <c r="I27" s="253"/>
      <c r="Q27" s="6">
        <f>DAY(D27)</f>
        <v>0</v>
      </c>
      <c r="R27" s="6">
        <f t="shared" si="5"/>
        <v>0</v>
      </c>
      <c r="S27" s="6">
        <f t="shared" si="6"/>
        <v>0</v>
      </c>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row>
    <row r="28" spans="1:49">
      <c r="A28" s="4"/>
      <c r="B28" s="297"/>
      <c r="C28" s="160">
        <v>3</v>
      </c>
      <c r="D28" s="96"/>
      <c r="E28" s="97"/>
      <c r="F28" s="150">
        <f>IF(S28&lt;0,S28+30,S28)</f>
        <v>0</v>
      </c>
      <c r="G28" s="151">
        <f>DATEDIF(D28,E28,"ym")</f>
        <v>0</v>
      </c>
      <c r="H28" s="152">
        <f>DATEDIF(D28,E28,"y")</f>
        <v>0</v>
      </c>
      <c r="I28" s="253"/>
      <c r="Q28" s="6">
        <f>DAY(D28)</f>
        <v>0</v>
      </c>
      <c r="R28" s="6">
        <f t="shared" si="5"/>
        <v>0</v>
      </c>
      <c r="S28" s="6">
        <f t="shared" si="6"/>
        <v>0</v>
      </c>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row>
    <row r="29" spans="1:49" ht="13.5" thickBot="1">
      <c r="A29" s="4"/>
      <c r="B29" s="297"/>
      <c r="C29" s="161">
        <v>4</v>
      </c>
      <c r="D29" s="98"/>
      <c r="E29" s="99"/>
      <c r="F29" s="150">
        <f>IF(S29&lt;0,S29+30,S29)</f>
        <v>0</v>
      </c>
      <c r="G29" s="151">
        <f>DATEDIF(D29,E29,"ym")</f>
        <v>0</v>
      </c>
      <c r="H29" s="152">
        <f>DATEDIF(D29,E29,"y")</f>
        <v>0</v>
      </c>
      <c r="I29" s="254"/>
      <c r="Q29" s="6">
        <f>DAY(D29)</f>
        <v>0</v>
      </c>
      <c r="R29" s="6">
        <f t="shared" si="5"/>
        <v>0</v>
      </c>
      <c r="S29" s="6">
        <f t="shared" si="6"/>
        <v>0</v>
      </c>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row>
    <row r="30" spans="1:49" ht="12.75" hidden="1" customHeight="1">
      <c r="A30" s="4"/>
      <c r="B30" s="297"/>
      <c r="C30" s="76"/>
      <c r="D30" s="77"/>
      <c r="E30" s="78"/>
      <c r="F30" s="150">
        <f>SUM(F26:F29)</f>
        <v>0</v>
      </c>
      <c r="G30" s="151">
        <f>SUM(G26:G29)</f>
        <v>0</v>
      </c>
      <c r="H30" s="152">
        <f>SUM(H26:H29)</f>
        <v>0</v>
      </c>
      <c r="I30" s="131"/>
      <c r="Q30" s="6"/>
      <c r="R30" s="6"/>
      <c r="S30" s="6"/>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row>
    <row r="31" spans="1:49" ht="12.75" hidden="1" customHeight="1" thickBot="1">
      <c r="A31" s="4"/>
      <c r="B31" s="297"/>
      <c r="C31" s="79"/>
      <c r="D31" s="80"/>
      <c r="E31" s="81"/>
      <c r="F31" s="153">
        <f>IF(F30&gt;=120,F30-120,IF(F30&gt;=90,F30-90,IF(F30&gt;=60,F30-60,IF(F30&gt;=30,F30-30,F30))))</f>
        <v>0</v>
      </c>
      <c r="G31" s="154">
        <f>IF(F30&gt;=120,G30+4,IF(F30&gt;=90,G30+3,IF(F30&gt;=60,G30+2,IF(F30&gt;=30,G30+1,G30))))</f>
        <v>0</v>
      </c>
      <c r="H31" s="155">
        <f>IF(G31&gt;=48,H30+4,IF(G31&gt;=36,H30+3,IF(G31&gt;=24,H30+2,IF(G31&gt;=12,H30+1,H30))))</f>
        <v>0</v>
      </c>
      <c r="I31" s="131"/>
      <c r="Q31" s="6"/>
      <c r="R31" s="6"/>
      <c r="S31" s="6"/>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row>
    <row r="32" spans="1:49" ht="18.75" thickBot="1">
      <c r="A32" s="4"/>
      <c r="B32" s="298"/>
      <c r="C32" s="303" t="s">
        <v>94</v>
      </c>
      <c r="D32" s="304"/>
      <c r="E32" s="305"/>
      <c r="F32" s="156">
        <f>F31</f>
        <v>0</v>
      </c>
      <c r="G32" s="157">
        <f>IF(G31&gt;=48,G31-48,IF(G31&gt;=36,G31-36,IF(G31&gt;=24,G31-24,IF(G31&gt;=12,G31-12,G31))))</f>
        <v>0</v>
      </c>
      <c r="H32" s="158">
        <f>H31</f>
        <v>0</v>
      </c>
      <c r="I32" s="128">
        <f>(H32*0.72)+(G32*0.06)</f>
        <v>0</v>
      </c>
      <c r="K32" s="4">
        <f>(H32*0.72)+((G32*0.72)/12)</f>
        <v>0</v>
      </c>
      <c r="Q32" s="6"/>
      <c r="R32" s="6"/>
      <c r="S32" s="6"/>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row>
    <row r="33" spans="1:49" ht="12.75" customHeight="1">
      <c r="A33" s="4"/>
      <c r="B33" s="260" t="s">
        <v>6</v>
      </c>
      <c r="C33" s="282"/>
      <c r="D33" s="291" t="s">
        <v>0</v>
      </c>
      <c r="E33" s="317" t="s">
        <v>1</v>
      </c>
      <c r="F33" s="266" t="s">
        <v>79</v>
      </c>
      <c r="G33" s="267"/>
      <c r="H33" s="268"/>
      <c r="I33" s="252" t="s">
        <v>5</v>
      </c>
      <c r="Q33" s="6"/>
      <c r="R33" s="6"/>
      <c r="S33" s="6"/>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row>
    <row r="34" spans="1:49" ht="13.5" thickBot="1">
      <c r="A34" s="4"/>
      <c r="B34" s="261"/>
      <c r="C34" s="283"/>
      <c r="D34" s="292"/>
      <c r="E34" s="318"/>
      <c r="F34" s="162" t="s">
        <v>2</v>
      </c>
      <c r="G34" s="163" t="s">
        <v>3</v>
      </c>
      <c r="H34" s="164" t="s">
        <v>4</v>
      </c>
      <c r="I34" s="253"/>
      <c r="Q34" s="6"/>
      <c r="R34" s="6"/>
      <c r="S34" s="6"/>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row>
    <row r="35" spans="1:49" ht="12.75" customHeight="1">
      <c r="A35" s="4"/>
      <c r="B35" s="261"/>
      <c r="C35" s="165">
        <v>1</v>
      </c>
      <c r="D35" s="107"/>
      <c r="E35" s="95"/>
      <c r="F35" s="168">
        <f t="shared" ref="F35:F40" si="7">IF(S35&lt;0,S35+30,S35)</f>
        <v>0</v>
      </c>
      <c r="G35" s="169">
        <f t="shared" ref="G35:G40" si="8">DATEDIF(D35,E35,"ym")</f>
        <v>0</v>
      </c>
      <c r="H35" s="170">
        <f t="shared" ref="H35:H40" si="9">DATEDIF(D35,E35,"y")</f>
        <v>0</v>
      </c>
      <c r="I35" s="253"/>
      <c r="Q35" s="6">
        <f t="shared" ref="Q35:Q40" si="10">DAY(D35)</f>
        <v>0</v>
      </c>
      <c r="R35" s="6">
        <f t="shared" si="5"/>
        <v>0</v>
      </c>
      <c r="S35" s="6">
        <f t="shared" si="6"/>
        <v>0</v>
      </c>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row>
    <row r="36" spans="1:49">
      <c r="A36" s="4"/>
      <c r="B36" s="261"/>
      <c r="C36" s="166">
        <v>2</v>
      </c>
      <c r="D36" s="108"/>
      <c r="E36" s="108"/>
      <c r="F36" s="171">
        <f t="shared" si="7"/>
        <v>0</v>
      </c>
      <c r="G36" s="172">
        <f t="shared" si="8"/>
        <v>0</v>
      </c>
      <c r="H36" s="173">
        <f t="shared" si="9"/>
        <v>0</v>
      </c>
      <c r="I36" s="253"/>
      <c r="Q36" s="6">
        <f t="shared" si="10"/>
        <v>0</v>
      </c>
      <c r="R36" s="6">
        <f t="shared" si="5"/>
        <v>0</v>
      </c>
      <c r="S36" s="6">
        <f t="shared" si="6"/>
        <v>0</v>
      </c>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row>
    <row r="37" spans="1:49">
      <c r="A37" s="4"/>
      <c r="B37" s="261"/>
      <c r="C37" s="166">
        <v>3</v>
      </c>
      <c r="D37" s="108"/>
      <c r="E37" s="97"/>
      <c r="F37" s="171">
        <f t="shared" si="7"/>
        <v>0</v>
      </c>
      <c r="G37" s="172">
        <f t="shared" si="8"/>
        <v>0</v>
      </c>
      <c r="H37" s="173">
        <f t="shared" si="9"/>
        <v>0</v>
      </c>
      <c r="I37" s="253"/>
      <c r="Q37" s="6">
        <f t="shared" si="10"/>
        <v>0</v>
      </c>
      <c r="R37" s="6">
        <f t="shared" si="5"/>
        <v>0</v>
      </c>
      <c r="S37" s="6">
        <f t="shared" si="6"/>
        <v>0</v>
      </c>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row>
    <row r="38" spans="1:49">
      <c r="A38" s="4"/>
      <c r="B38" s="261"/>
      <c r="C38" s="166">
        <v>4</v>
      </c>
      <c r="D38" s="108"/>
      <c r="E38" s="97"/>
      <c r="F38" s="171">
        <f t="shared" si="7"/>
        <v>0</v>
      </c>
      <c r="G38" s="172">
        <f t="shared" si="8"/>
        <v>0</v>
      </c>
      <c r="H38" s="173">
        <f t="shared" si="9"/>
        <v>0</v>
      </c>
      <c r="I38" s="253"/>
      <c r="Q38" s="6">
        <f t="shared" si="10"/>
        <v>0</v>
      </c>
      <c r="R38" s="6">
        <f t="shared" si="5"/>
        <v>0</v>
      </c>
      <c r="S38" s="6">
        <f t="shared" si="6"/>
        <v>0</v>
      </c>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row>
    <row r="39" spans="1:49">
      <c r="A39" s="4"/>
      <c r="B39" s="261"/>
      <c r="C39" s="166">
        <v>5</v>
      </c>
      <c r="D39" s="108"/>
      <c r="E39" s="97"/>
      <c r="F39" s="171">
        <f t="shared" si="7"/>
        <v>0</v>
      </c>
      <c r="G39" s="172">
        <f t="shared" si="8"/>
        <v>0</v>
      </c>
      <c r="H39" s="173">
        <f t="shared" si="9"/>
        <v>0</v>
      </c>
      <c r="I39" s="253"/>
      <c r="Q39" s="6">
        <f t="shared" si="10"/>
        <v>0</v>
      </c>
      <c r="R39" s="6">
        <f>DAY(E39)</f>
        <v>0</v>
      </c>
      <c r="S39" s="6">
        <f>R39-Q39</f>
        <v>0</v>
      </c>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row>
    <row r="40" spans="1:49" ht="13.5" thickBot="1">
      <c r="A40" s="4"/>
      <c r="B40" s="261"/>
      <c r="C40" s="167">
        <v>6</v>
      </c>
      <c r="D40" s="109"/>
      <c r="E40" s="99"/>
      <c r="F40" s="174">
        <f t="shared" si="7"/>
        <v>0</v>
      </c>
      <c r="G40" s="175">
        <f t="shared" si="8"/>
        <v>0</v>
      </c>
      <c r="H40" s="176">
        <f t="shared" si="9"/>
        <v>0</v>
      </c>
      <c r="I40" s="254"/>
      <c r="Q40" s="6">
        <f t="shared" si="10"/>
        <v>0</v>
      </c>
      <c r="R40" s="6">
        <f>DAY(E40)</f>
        <v>0</v>
      </c>
      <c r="S40" s="6">
        <f>R40-Q40</f>
        <v>0</v>
      </c>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row>
    <row r="41" spans="1:49" ht="12.75" hidden="1" customHeight="1">
      <c r="A41" s="4"/>
      <c r="B41" s="261"/>
      <c r="C41" s="82"/>
      <c r="D41" s="72"/>
      <c r="E41" s="83"/>
      <c r="F41" s="177">
        <f>SUM(F35:F40)</f>
        <v>0</v>
      </c>
      <c r="G41" s="178">
        <f>SUM(G35:G40)</f>
        <v>0</v>
      </c>
      <c r="H41" s="179">
        <f>SUM(H35:H40)</f>
        <v>0</v>
      </c>
      <c r="I41" s="131"/>
      <c r="Q41" s="6"/>
      <c r="R41" s="6"/>
      <c r="S41" s="6"/>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row>
    <row r="42" spans="1:49" ht="12.75" hidden="1" customHeight="1" thickBot="1">
      <c r="A42" s="4"/>
      <c r="B42" s="261"/>
      <c r="C42" s="84"/>
      <c r="D42" s="74"/>
      <c r="E42" s="75"/>
      <c r="F42" s="180">
        <f>IF(F41&gt;=180,F41-180,IF(F41&gt;=150,F41-150,IF(F41&gt;=120,F41-120,IF(F41&gt;=90,F41-90,IF(F41&gt;=60,F41-60,IF(F41&gt;=30,F41-30,F41))))))</f>
        <v>0</v>
      </c>
      <c r="G42" s="181">
        <f>IF(F41&gt;=180,G41+6,IF(F41&gt;=150,G41+5,IF(F41&gt;=120,G41+4,IF(F41&gt;=90,G41+3,IF(F41&gt;=60,G41+2,IF(F41&gt;=30,G41+1,G41))))))</f>
        <v>0</v>
      </c>
      <c r="H42" s="182">
        <f>IF(G42&gt;=72,H41+6,IF(G42&gt;=60,H41+5,IF(G42&gt;=48,H41+4,IF(G42&gt;=36,H41+3,IF(G42&gt;=24,H41+2,IF(G42&gt;=12,H41+1,H41))))))</f>
        <v>0</v>
      </c>
      <c r="I42" s="131"/>
      <c r="Q42" s="6"/>
      <c r="R42" s="6"/>
      <c r="S42" s="6"/>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row>
    <row r="43" spans="1:49" ht="18.75" thickBot="1">
      <c r="A43" s="4"/>
      <c r="B43" s="262"/>
      <c r="C43" s="275" t="s">
        <v>85</v>
      </c>
      <c r="D43" s="276"/>
      <c r="E43" s="277"/>
      <c r="F43" s="183">
        <f>F42</f>
        <v>0</v>
      </c>
      <c r="G43" s="184">
        <f>IF(G42&gt;=72,G42-72,IF(G42&gt;=60,G42-60,IF(G42&gt;=48,G42-48,IF(G42&gt;=36,G42-36,IF(G42&gt;=24,G42-24,IF(G42&gt;=12,G42-12,G42))))))</f>
        <v>0</v>
      </c>
      <c r="H43" s="185">
        <f>H42</f>
        <v>0</v>
      </c>
      <c r="I43" s="128">
        <f>(H43*0.84)+(G43*0.06)</f>
        <v>0</v>
      </c>
      <c r="K43" s="4">
        <f>(H43*0.96)+((G43*0.96)/12)</f>
        <v>0</v>
      </c>
      <c r="Q43" s="6"/>
      <c r="R43" s="6"/>
      <c r="S43" s="6"/>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row>
    <row r="44" spans="1:49" ht="15.75" hidden="1" thickBot="1">
      <c r="A44" s="4"/>
      <c r="B44" s="85"/>
      <c r="C44" s="325" t="s">
        <v>86</v>
      </c>
      <c r="D44" s="326"/>
      <c r="E44" s="327"/>
      <c r="F44" s="90">
        <f>F43+F32+F23+F13</f>
        <v>0</v>
      </c>
      <c r="G44" s="90">
        <f>G43+G32+G23+G13</f>
        <v>0</v>
      </c>
      <c r="H44" s="91">
        <f>H13+H23+H32+H43</f>
        <v>0</v>
      </c>
      <c r="I44" s="88"/>
      <c r="Q44" s="6"/>
      <c r="R44" s="6"/>
      <c r="S44" s="6"/>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row>
    <row r="45" spans="1:49" ht="15.75" hidden="1" thickBot="1">
      <c r="A45" s="4"/>
      <c r="B45" s="85"/>
      <c r="C45" s="325" t="s">
        <v>86</v>
      </c>
      <c r="D45" s="326"/>
      <c r="E45" s="327"/>
      <c r="F45" s="92">
        <f>IF(F44&gt;=120,F44-120,IF(F44&gt;=90,F44-90,IF(F44&gt;=60,F44-60,IF(F44&gt;=30,F44-30,F44))))</f>
        <v>0</v>
      </c>
      <c r="G45" s="93">
        <f>IF(F44&gt;=120,G44+4,IF(F44&gt;=90,G44+3,IF(F44&gt;=60,G44+2,IF(F44&gt;=30,G44+1,G44))))</f>
        <v>0</v>
      </c>
      <c r="H45" s="91">
        <f>IF(G45&gt;=48,H44+4,IF(G45&gt;=36,H44+3,IF(G45&gt;=24,H44+2,IF(G45&gt;=12,H44+1,H44))))</f>
        <v>0</v>
      </c>
      <c r="I45" s="88"/>
      <c r="Q45" s="6"/>
      <c r="R45" s="6"/>
      <c r="S45" s="6"/>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row>
    <row r="46" spans="1:49" ht="22.5" customHeight="1" thickBot="1">
      <c r="A46" s="4"/>
      <c r="B46" s="186"/>
      <c r="C46" s="319" t="s">
        <v>83</v>
      </c>
      <c r="D46" s="320"/>
      <c r="E46" s="321"/>
      <c r="F46" s="187">
        <f>F45</f>
        <v>0</v>
      </c>
      <c r="G46" s="188">
        <f>IF(G45&gt;=48,G45-48,IF(G45&gt;=36,G45-36,IF(G45&gt;=24,G45-24,IF(G45&gt;=12,G45-12,G45))))</f>
        <v>0</v>
      </c>
      <c r="H46" s="189">
        <f>H45</f>
        <v>0</v>
      </c>
      <c r="I46" s="89"/>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row>
    <row r="47" spans="1:49" ht="22.5" hidden="1" customHeight="1" thickBot="1">
      <c r="A47" s="4"/>
      <c r="B47" s="86"/>
      <c r="C47" s="319" t="s">
        <v>87</v>
      </c>
      <c r="D47" s="320"/>
      <c r="E47" s="321"/>
      <c r="F47" s="190">
        <f>F43+F32+F23</f>
        <v>0</v>
      </c>
      <c r="G47" s="191">
        <f>G43+G32+G23</f>
        <v>0</v>
      </c>
      <c r="H47" s="192">
        <f>H23+H32+H43</f>
        <v>0</v>
      </c>
      <c r="I47" s="70"/>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row>
    <row r="48" spans="1:49" ht="22.5" hidden="1" customHeight="1" thickBot="1">
      <c r="A48" s="4"/>
      <c r="B48" s="86"/>
      <c r="C48" s="319" t="s">
        <v>87</v>
      </c>
      <c r="D48" s="320"/>
      <c r="E48" s="321"/>
      <c r="F48" s="193">
        <f>IF(F47&gt;=120,F47-120,IF(F47&gt;=90,F47-90,IF(F47&gt;=60,F47-60,IF(F47&gt;=30,F47-30,F47))))</f>
        <v>0</v>
      </c>
      <c r="G48" s="194">
        <f>IF(F47&gt;=120,G47+4,IF(F47&gt;=90,G47+3,IF(F47&gt;=60,G47+2,IF(F47&gt;=30,G47+1,G47))))</f>
        <v>0</v>
      </c>
      <c r="H48" s="195">
        <f>IF(G48&gt;=48,H47+4,IF(G48&gt;=36,H47+3,IF(G48&gt;=24,H47+2,IF(G48&gt;=12,H47+1,H47))))</f>
        <v>0</v>
      </c>
      <c r="I48" s="70"/>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row>
    <row r="49" spans="1:68" ht="29.25" customHeight="1" thickBot="1">
      <c r="A49" s="4"/>
      <c r="B49" s="199"/>
      <c r="C49" s="322" t="s">
        <v>84</v>
      </c>
      <c r="D49" s="323"/>
      <c r="E49" s="324"/>
      <c r="F49" s="196">
        <f>F48</f>
        <v>0</v>
      </c>
      <c r="G49" s="197">
        <f>IF(G48&gt;=48,G48-48,IF(G48&gt;=36,G48-36,IF(G48&gt;=24,G48-24,IF(G48&gt;=12,G48-12,G48))))</f>
        <v>0</v>
      </c>
      <c r="H49" s="198">
        <f>H48</f>
        <v>0</v>
      </c>
      <c r="I49" s="70"/>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row>
    <row r="50" spans="1:68" s="4" customFormat="1">
      <c r="B50" s="3"/>
      <c r="C50" s="10"/>
      <c r="D50" s="6"/>
      <c r="E50" s="6"/>
      <c r="F50" s="2"/>
      <c r="G50" s="2"/>
      <c r="H50" s="2"/>
      <c r="I50" s="7"/>
      <c r="AX50" s="59"/>
      <c r="AY50" s="59"/>
      <c r="AZ50" s="59"/>
      <c r="BA50" s="59"/>
      <c r="BB50" s="59"/>
      <c r="BC50" s="59"/>
      <c r="BD50" s="59"/>
      <c r="BE50" s="59"/>
      <c r="BF50" s="59"/>
      <c r="BG50" s="59"/>
      <c r="BH50" s="59"/>
      <c r="BI50" s="59"/>
      <c r="BJ50" s="59"/>
      <c r="BK50" s="59"/>
      <c r="BL50" s="59"/>
      <c r="BM50" s="59"/>
      <c r="BN50" s="59"/>
      <c r="BO50" s="59"/>
      <c r="BP50" s="59"/>
    </row>
    <row r="51" spans="1:68" s="4" customFormat="1">
      <c r="B51" s="3"/>
      <c r="C51" s="10"/>
      <c r="D51" s="6"/>
      <c r="E51" s="6"/>
      <c r="F51" s="2"/>
      <c r="G51" s="2"/>
      <c r="H51" s="2"/>
      <c r="I51" s="7"/>
      <c r="AX51" s="59"/>
      <c r="AY51" s="59"/>
      <c r="AZ51" s="59"/>
      <c r="BA51" s="59"/>
      <c r="BB51" s="59"/>
      <c r="BC51" s="59"/>
      <c r="BD51" s="59"/>
      <c r="BE51" s="59"/>
      <c r="BF51" s="59"/>
      <c r="BG51" s="59"/>
      <c r="BH51" s="59"/>
      <c r="BI51" s="59"/>
      <c r="BJ51" s="59"/>
      <c r="BK51" s="59"/>
      <c r="BL51" s="59"/>
      <c r="BM51" s="59"/>
      <c r="BN51" s="59"/>
      <c r="BO51" s="59"/>
      <c r="BP51" s="59"/>
    </row>
    <row r="52" spans="1:68" s="4" customFormat="1">
      <c r="B52" s="3"/>
      <c r="C52" s="10"/>
      <c r="D52" s="6"/>
      <c r="E52" s="6"/>
      <c r="F52" s="2"/>
      <c r="G52" s="2"/>
      <c r="H52" s="2"/>
      <c r="I52" s="7"/>
      <c r="AX52" s="59"/>
      <c r="AY52" s="59"/>
      <c r="AZ52" s="59"/>
      <c r="BA52" s="59"/>
      <c r="BB52" s="59"/>
      <c r="BC52" s="59"/>
      <c r="BD52" s="59"/>
      <c r="BE52" s="59"/>
      <c r="BF52" s="59"/>
      <c r="BG52" s="59"/>
      <c r="BH52" s="59"/>
      <c r="BI52" s="59"/>
      <c r="BJ52" s="59"/>
      <c r="BK52" s="59"/>
      <c r="BL52" s="59"/>
      <c r="BM52" s="59"/>
      <c r="BN52" s="59"/>
      <c r="BO52" s="59"/>
      <c r="BP52" s="59"/>
    </row>
    <row r="53" spans="1:68" s="4" customFormat="1">
      <c r="B53" s="3" t="s">
        <v>89</v>
      </c>
      <c r="C53" s="10"/>
      <c r="D53" s="6"/>
      <c r="E53" s="6"/>
      <c r="F53" s="2"/>
      <c r="G53" s="2"/>
      <c r="H53" s="2"/>
      <c r="I53" s="7"/>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row>
    <row r="54" spans="1:68">
      <c r="A54" s="4"/>
      <c r="B54" s="3" t="s">
        <v>90</v>
      </c>
      <c r="C54" s="10"/>
      <c r="D54" s="6"/>
      <c r="E54" s="6"/>
      <c r="F54" s="2"/>
      <c r="G54" s="2"/>
      <c r="H54" s="2"/>
      <c r="I54" s="7"/>
      <c r="W54" s="4"/>
      <c r="X54" s="4"/>
      <c r="Y54" s="4"/>
      <c r="Z54" s="4"/>
      <c r="AA54" s="4"/>
      <c r="AB54" s="4"/>
      <c r="AC54" s="4"/>
      <c r="AD54" s="4"/>
      <c r="AE54" s="4"/>
      <c r="AF54" s="4"/>
      <c r="AG54" s="4"/>
      <c r="AH54" s="4"/>
      <c r="AI54" s="59"/>
      <c r="AJ54" s="59"/>
      <c r="AK54" s="59"/>
      <c r="AL54" s="59"/>
      <c r="AM54" s="59"/>
      <c r="AN54" s="59"/>
      <c r="AO54" s="59"/>
      <c r="AP54" s="59"/>
      <c r="AQ54" s="59"/>
      <c r="AR54" s="59"/>
      <c r="AS54" s="59"/>
      <c r="AT54" s="59"/>
      <c r="AU54" s="59"/>
      <c r="AV54" s="59"/>
      <c r="AW54" s="59"/>
    </row>
    <row r="55" spans="1:68">
      <c r="A55" s="4"/>
      <c r="B55" s="3"/>
      <c r="C55" s="10"/>
      <c r="D55" s="6"/>
      <c r="E55" s="6"/>
      <c r="F55" s="2"/>
      <c r="G55" s="2"/>
      <c r="H55" s="2"/>
      <c r="I55" s="7"/>
      <c r="W55" s="4"/>
      <c r="X55" s="4"/>
      <c r="Y55" s="4"/>
      <c r="Z55" s="4"/>
      <c r="AA55" s="4"/>
      <c r="AB55" s="4"/>
      <c r="AC55" s="4"/>
      <c r="AD55" s="4"/>
      <c r="AE55" s="4"/>
      <c r="AF55" s="4"/>
      <c r="AG55" s="4"/>
      <c r="AH55" s="4"/>
      <c r="AI55" s="59"/>
      <c r="AJ55" s="59"/>
      <c r="AK55" s="59"/>
      <c r="AL55" s="59"/>
      <c r="AM55" s="59"/>
      <c r="AN55" s="59"/>
      <c r="AO55" s="59"/>
      <c r="AP55" s="59"/>
      <c r="AQ55" s="59"/>
      <c r="AR55" s="59"/>
      <c r="AS55" s="59"/>
      <c r="AT55" s="59"/>
      <c r="AU55" s="59"/>
      <c r="AV55" s="59"/>
      <c r="AW55" s="59"/>
    </row>
    <row r="56" spans="1:68">
      <c r="A56" s="4"/>
      <c r="B56" s="3"/>
      <c r="C56" s="10"/>
      <c r="D56" s="6"/>
      <c r="E56" s="6"/>
      <c r="F56" s="2"/>
      <c r="G56" s="2"/>
      <c r="H56" s="2"/>
      <c r="I56" s="7"/>
      <c r="W56" s="4"/>
      <c r="X56" s="4"/>
      <c r="Y56" s="4"/>
      <c r="Z56" s="4"/>
      <c r="AA56" s="4"/>
      <c r="AB56" s="4"/>
      <c r="AC56" s="4"/>
      <c r="AD56" s="4"/>
      <c r="AE56" s="4"/>
      <c r="AF56" s="4"/>
      <c r="AG56" s="4"/>
      <c r="AH56" s="4"/>
      <c r="AI56" s="59"/>
      <c r="AJ56" s="59"/>
      <c r="AK56" s="59"/>
      <c r="AL56" s="59"/>
      <c r="AM56" s="59"/>
      <c r="AN56" s="59"/>
      <c r="AO56" s="59"/>
      <c r="AP56" s="59"/>
      <c r="AQ56" s="59"/>
      <c r="AR56" s="59"/>
      <c r="AS56" s="59"/>
      <c r="AT56" s="59"/>
      <c r="AU56" s="59"/>
      <c r="AV56" s="59"/>
      <c r="AW56" s="59"/>
    </row>
    <row r="57" spans="1:68" ht="12.75" customHeight="1">
      <c r="A57" s="4"/>
      <c r="B57" s="3"/>
      <c r="C57" s="10"/>
      <c r="D57" s="6"/>
      <c r="E57" s="6"/>
      <c r="F57" s="2"/>
      <c r="G57" s="2"/>
      <c r="H57" s="2"/>
      <c r="I57" s="7"/>
      <c r="W57" s="4"/>
      <c r="X57" s="4"/>
      <c r="Y57" s="4"/>
      <c r="Z57" s="4"/>
      <c r="AA57" s="4"/>
      <c r="AB57" s="4"/>
      <c r="AC57" s="4"/>
      <c r="AD57" s="4"/>
      <c r="AE57" s="4"/>
      <c r="AF57" s="4"/>
      <c r="AG57" s="4"/>
      <c r="AH57" s="4"/>
      <c r="AI57" s="256" t="s">
        <v>88</v>
      </c>
      <c r="AJ57" s="256"/>
      <c r="AK57" s="256"/>
      <c r="AL57" s="256"/>
      <c r="AM57" s="256"/>
      <c r="AN57" s="256"/>
      <c r="AO57" s="256"/>
      <c r="AP57" s="256"/>
      <c r="AQ57" s="256"/>
      <c r="AR57" s="256"/>
      <c r="AS57" s="59"/>
      <c r="AT57" s="59"/>
      <c r="AU57" s="59"/>
      <c r="AV57" s="59"/>
      <c r="AW57" s="59"/>
    </row>
    <row r="58" spans="1:68">
      <c r="A58" s="4"/>
      <c r="B58" s="3"/>
      <c r="C58" s="10"/>
      <c r="D58" s="6"/>
      <c r="E58" s="6"/>
      <c r="F58" s="2"/>
      <c r="G58" s="2"/>
      <c r="H58" s="2"/>
      <c r="I58" s="7"/>
      <c r="W58" s="4"/>
      <c r="X58" s="4"/>
      <c r="Y58" s="4"/>
      <c r="Z58" s="4"/>
      <c r="AA58" s="4"/>
      <c r="AB58" s="4"/>
      <c r="AC58" s="4"/>
      <c r="AD58" s="4"/>
      <c r="AE58" s="4"/>
      <c r="AF58" s="4"/>
      <c r="AG58" s="4"/>
      <c r="AH58" s="4"/>
      <c r="AI58" s="256"/>
      <c r="AJ58" s="256"/>
      <c r="AK58" s="256"/>
      <c r="AL58" s="256"/>
      <c r="AM58" s="256"/>
      <c r="AN58" s="256"/>
      <c r="AO58" s="256"/>
      <c r="AP58" s="256"/>
      <c r="AQ58" s="256"/>
      <c r="AR58" s="256"/>
      <c r="AS58" s="59"/>
      <c r="AT58" s="59"/>
      <c r="AU58" s="59"/>
      <c r="AV58" s="59"/>
      <c r="AW58" s="59"/>
    </row>
    <row r="59" spans="1:68">
      <c r="A59" s="4"/>
      <c r="B59" s="3"/>
      <c r="C59" s="10"/>
      <c r="D59" s="6"/>
      <c r="E59" s="6"/>
      <c r="F59" s="2"/>
      <c r="G59" s="2"/>
      <c r="H59" s="2"/>
      <c r="I59" s="7"/>
      <c r="W59" s="4"/>
      <c r="X59" s="4"/>
      <c r="Y59" s="4"/>
      <c r="Z59" s="4"/>
      <c r="AA59" s="4"/>
      <c r="AB59" s="4"/>
      <c r="AC59" s="4"/>
      <c r="AD59" s="4"/>
      <c r="AE59" s="4"/>
      <c r="AF59" s="4"/>
      <c r="AG59" s="4"/>
      <c r="AH59" s="4"/>
      <c r="AI59" s="256"/>
      <c r="AJ59" s="256"/>
      <c r="AK59" s="256"/>
      <c r="AL59" s="256"/>
      <c r="AM59" s="256"/>
      <c r="AN59" s="256"/>
      <c r="AO59" s="256"/>
      <c r="AP59" s="256"/>
      <c r="AQ59" s="256"/>
      <c r="AR59" s="256"/>
      <c r="AS59" s="59"/>
      <c r="AT59" s="59"/>
      <c r="AU59" s="59"/>
      <c r="AV59" s="59"/>
      <c r="AW59" s="59"/>
    </row>
    <row r="60" spans="1:68">
      <c r="A60" s="4"/>
      <c r="B60" s="3"/>
      <c r="C60" s="10"/>
      <c r="D60" s="6"/>
      <c r="E60" s="6"/>
      <c r="F60" s="2"/>
      <c r="G60" s="2"/>
      <c r="H60" s="2"/>
      <c r="I60" s="7"/>
      <c r="W60" s="4"/>
      <c r="X60" s="4"/>
      <c r="Y60" s="4"/>
      <c r="Z60" s="4"/>
      <c r="AA60" s="4"/>
      <c r="AB60" s="4"/>
      <c r="AC60" s="4"/>
      <c r="AD60" s="4"/>
      <c r="AE60" s="4"/>
      <c r="AF60" s="4"/>
      <c r="AG60" s="4"/>
      <c r="AH60" s="4"/>
      <c r="AI60" s="256"/>
      <c r="AJ60" s="256"/>
      <c r="AK60" s="256"/>
      <c r="AL60" s="256"/>
      <c r="AM60" s="256"/>
      <c r="AN60" s="256"/>
      <c r="AO60" s="256"/>
      <c r="AP60" s="256"/>
      <c r="AQ60" s="256"/>
      <c r="AR60" s="256"/>
      <c r="AS60" s="59"/>
      <c r="AT60" s="59"/>
      <c r="AU60" s="59"/>
      <c r="AV60" s="59"/>
      <c r="AW60" s="59"/>
    </row>
    <row r="61" spans="1:68">
      <c r="A61" s="4"/>
      <c r="B61" s="3"/>
      <c r="C61" s="10"/>
      <c r="D61" s="6"/>
      <c r="E61" s="6"/>
      <c r="F61" s="2"/>
      <c r="G61" s="2"/>
      <c r="H61" s="2"/>
      <c r="I61" s="7"/>
      <c r="W61" s="4"/>
      <c r="X61" s="4"/>
      <c r="Y61" s="4"/>
      <c r="Z61" s="4"/>
      <c r="AA61" s="4"/>
      <c r="AB61" s="4"/>
      <c r="AC61" s="4"/>
      <c r="AD61" s="4"/>
      <c r="AE61" s="4"/>
      <c r="AF61" s="4"/>
      <c r="AG61" s="4"/>
      <c r="AH61" s="4"/>
      <c r="AI61" s="59"/>
      <c r="AJ61" s="59"/>
      <c r="AK61" s="59"/>
      <c r="AL61" s="59"/>
      <c r="AM61" s="59"/>
      <c r="AN61" s="59"/>
      <c r="AO61" s="59"/>
      <c r="AP61" s="59"/>
      <c r="AQ61" s="59"/>
      <c r="AR61" s="59"/>
      <c r="AS61" s="59"/>
      <c r="AT61" s="59"/>
      <c r="AU61" s="59"/>
      <c r="AV61" s="59"/>
      <c r="AW61" s="59"/>
    </row>
    <row r="62" spans="1:68">
      <c r="A62" s="4"/>
      <c r="B62" s="3"/>
      <c r="C62" s="10"/>
      <c r="D62" s="6"/>
      <c r="E62" s="6"/>
      <c r="F62" s="2"/>
      <c r="G62" s="2"/>
      <c r="H62" s="2"/>
      <c r="I62" s="7"/>
      <c r="W62" s="4"/>
      <c r="X62" s="4"/>
      <c r="Y62" s="4"/>
      <c r="Z62" s="4"/>
      <c r="AA62" s="4"/>
      <c r="AB62" s="4"/>
      <c r="AC62" s="4"/>
      <c r="AD62" s="4"/>
      <c r="AE62" s="4"/>
      <c r="AF62" s="4"/>
      <c r="AG62" s="4"/>
      <c r="AH62" s="4"/>
      <c r="AI62" s="59"/>
      <c r="AJ62" s="59"/>
      <c r="AK62" s="59"/>
      <c r="AL62" s="59"/>
      <c r="AM62" s="59"/>
      <c r="AN62" s="59"/>
      <c r="AO62" s="59"/>
      <c r="AP62" s="59"/>
      <c r="AQ62" s="59"/>
      <c r="AR62" s="59"/>
      <c r="AS62" s="59"/>
      <c r="AT62" s="59"/>
      <c r="AU62" s="59"/>
      <c r="AV62" s="59"/>
      <c r="AW62" s="59"/>
    </row>
    <row r="63" spans="1:68">
      <c r="A63" s="4"/>
      <c r="B63" s="3"/>
      <c r="C63" s="10"/>
      <c r="D63" s="6"/>
      <c r="E63" s="6"/>
      <c r="F63" s="2"/>
      <c r="G63" s="2"/>
      <c r="H63" s="2"/>
      <c r="I63" s="7"/>
      <c r="W63" s="4"/>
      <c r="X63" s="4"/>
      <c r="Y63" s="4"/>
      <c r="Z63" s="4"/>
      <c r="AA63" s="4"/>
      <c r="AB63" s="4"/>
      <c r="AC63" s="4"/>
      <c r="AD63" s="4"/>
      <c r="AE63" s="4"/>
      <c r="AF63" s="4"/>
      <c r="AG63" s="4"/>
      <c r="AH63" s="4"/>
      <c r="AI63" s="59"/>
      <c r="AJ63" s="59"/>
      <c r="AK63" s="59"/>
      <c r="AL63" s="59"/>
      <c r="AM63" s="59"/>
      <c r="AN63" s="59"/>
      <c r="AO63" s="59"/>
      <c r="AP63" s="59"/>
      <c r="AQ63" s="59"/>
      <c r="AR63" s="59"/>
      <c r="AS63" s="59"/>
      <c r="AT63" s="59"/>
      <c r="AU63" s="59"/>
      <c r="AV63" s="59"/>
      <c r="AW63" s="59"/>
    </row>
    <row r="64" spans="1:68">
      <c r="A64" s="4"/>
      <c r="B64" s="3"/>
      <c r="C64" s="10"/>
      <c r="D64" s="6"/>
      <c r="E64" s="6"/>
      <c r="F64" s="2"/>
      <c r="G64" s="2"/>
      <c r="H64" s="2"/>
      <c r="I64" s="7"/>
      <c r="W64" s="4"/>
      <c r="X64" s="4"/>
      <c r="Y64" s="4"/>
      <c r="Z64" s="4"/>
      <c r="AA64" s="4"/>
      <c r="AB64" s="4"/>
      <c r="AC64" s="4"/>
      <c r="AD64" s="4"/>
      <c r="AE64" s="4"/>
      <c r="AF64" s="4"/>
      <c r="AG64" s="4"/>
      <c r="AH64" s="4"/>
      <c r="AI64" s="59"/>
      <c r="AJ64" s="59"/>
      <c r="AK64" s="59"/>
      <c r="AL64" s="59"/>
      <c r="AM64" s="59"/>
      <c r="AN64" s="59"/>
      <c r="AO64" s="59"/>
      <c r="AP64" s="59"/>
      <c r="AQ64" s="59"/>
      <c r="AR64" s="59"/>
      <c r="AS64" s="59"/>
      <c r="AT64" s="59"/>
      <c r="AU64" s="59"/>
      <c r="AV64" s="59"/>
      <c r="AW64" s="59"/>
    </row>
    <row r="65" spans="1:49">
      <c r="A65" s="4"/>
      <c r="B65" s="3"/>
      <c r="C65" s="10"/>
      <c r="D65" s="6"/>
      <c r="E65" s="6"/>
      <c r="F65" s="2"/>
      <c r="G65" s="2"/>
      <c r="H65" s="2"/>
      <c r="I65" s="7"/>
      <c r="W65" s="4"/>
      <c r="X65" s="4"/>
      <c r="Y65" s="4"/>
      <c r="Z65" s="4"/>
      <c r="AA65" s="4"/>
      <c r="AB65" s="4"/>
      <c r="AC65" s="4"/>
      <c r="AD65" s="4"/>
      <c r="AE65" s="4"/>
      <c r="AF65" s="4"/>
      <c r="AG65" s="4"/>
      <c r="AH65" s="4"/>
      <c r="AI65" s="59"/>
      <c r="AJ65" s="59"/>
      <c r="AK65" s="59"/>
      <c r="AL65" s="59"/>
      <c r="AM65" s="59"/>
      <c r="AN65" s="59"/>
      <c r="AO65" s="59"/>
      <c r="AP65" s="59"/>
      <c r="AQ65" s="59"/>
      <c r="AR65" s="59"/>
      <c r="AS65" s="59"/>
      <c r="AT65" s="59"/>
      <c r="AU65" s="59"/>
      <c r="AV65" s="59"/>
      <c r="AW65" s="59"/>
    </row>
    <row r="66" spans="1:49">
      <c r="A66" s="4"/>
      <c r="B66" s="3"/>
      <c r="C66" s="10"/>
      <c r="D66" s="6"/>
      <c r="E66" s="6"/>
      <c r="F66" s="2"/>
      <c r="G66" s="2"/>
      <c r="H66" s="2"/>
      <c r="I66" s="7"/>
      <c r="W66" s="4"/>
      <c r="X66" s="4"/>
      <c r="Y66" s="4"/>
      <c r="Z66" s="4"/>
      <c r="AA66" s="4"/>
      <c r="AB66" s="4"/>
      <c r="AC66" s="4"/>
      <c r="AD66" s="4"/>
      <c r="AE66" s="4"/>
      <c r="AF66" s="4"/>
      <c r="AG66" s="4"/>
      <c r="AH66" s="4"/>
      <c r="AI66" s="59"/>
      <c r="AJ66" s="59"/>
      <c r="AK66" s="59"/>
      <c r="AL66" s="59"/>
      <c r="AM66" s="59"/>
      <c r="AN66" s="59"/>
      <c r="AO66" s="59"/>
      <c r="AP66" s="59"/>
      <c r="AQ66" s="59"/>
      <c r="AR66" s="59"/>
      <c r="AS66" s="59"/>
      <c r="AT66" s="59"/>
      <c r="AU66" s="59"/>
      <c r="AV66" s="59"/>
      <c r="AW66" s="59"/>
    </row>
    <row r="67" spans="1:49">
      <c r="A67" s="4"/>
      <c r="B67" s="3"/>
      <c r="C67" s="10"/>
      <c r="D67" s="6"/>
      <c r="E67" s="6"/>
      <c r="F67" s="2"/>
      <c r="G67" s="2"/>
      <c r="H67" s="2"/>
      <c r="I67" s="7"/>
      <c r="W67" s="4"/>
      <c r="X67" s="4"/>
      <c r="Y67" s="4"/>
      <c r="Z67" s="4"/>
      <c r="AA67" s="4"/>
      <c r="AB67" s="4"/>
      <c r="AC67" s="4"/>
      <c r="AD67" s="4"/>
      <c r="AE67" s="4"/>
      <c r="AF67" s="4"/>
      <c r="AG67" s="4"/>
      <c r="AH67" s="4"/>
      <c r="AI67" s="59"/>
      <c r="AJ67" s="59"/>
      <c r="AK67" s="59"/>
      <c r="AL67" s="59"/>
      <c r="AM67" s="59"/>
      <c r="AN67" s="59"/>
      <c r="AO67" s="59"/>
      <c r="AP67" s="59"/>
      <c r="AQ67" s="59"/>
      <c r="AR67" s="59"/>
      <c r="AS67" s="59"/>
      <c r="AT67" s="59"/>
      <c r="AU67" s="59"/>
      <c r="AV67" s="59"/>
      <c r="AW67" s="59"/>
    </row>
    <row r="68" spans="1:49">
      <c r="A68" s="4"/>
      <c r="B68" s="3"/>
      <c r="C68" s="10"/>
      <c r="D68" s="6"/>
      <c r="E68" s="6"/>
      <c r="F68" s="2"/>
      <c r="G68" s="2"/>
      <c r="H68" s="2"/>
      <c r="I68" s="7"/>
      <c r="W68" s="4"/>
      <c r="X68" s="4"/>
      <c r="Y68" s="4"/>
      <c r="Z68" s="4"/>
      <c r="AA68" s="4"/>
      <c r="AB68" s="4"/>
      <c r="AC68" s="4"/>
      <c r="AD68" s="4"/>
      <c r="AE68" s="4"/>
      <c r="AF68" s="4"/>
      <c r="AG68" s="4"/>
      <c r="AH68" s="4"/>
      <c r="AI68" s="59"/>
      <c r="AJ68" s="59"/>
      <c r="AK68" s="59"/>
      <c r="AL68" s="59"/>
      <c r="AM68" s="59"/>
      <c r="AN68" s="59"/>
      <c r="AO68" s="59"/>
      <c r="AP68" s="59"/>
      <c r="AQ68" s="59"/>
      <c r="AR68" s="59"/>
      <c r="AS68" s="59"/>
      <c r="AT68" s="59"/>
      <c r="AU68" s="59"/>
      <c r="AV68" s="59"/>
      <c r="AW68" s="59"/>
    </row>
    <row r="69" spans="1:49">
      <c r="A69" s="4"/>
      <c r="B69" s="3"/>
      <c r="C69" s="10"/>
      <c r="D69" s="6"/>
      <c r="E69" s="6"/>
      <c r="F69" s="2"/>
      <c r="G69" s="2"/>
      <c r="H69" s="2"/>
      <c r="I69" s="7"/>
      <c r="W69" s="4"/>
      <c r="X69" s="4"/>
      <c r="Y69" s="4"/>
      <c r="Z69" s="4"/>
      <c r="AA69" s="4"/>
      <c r="AB69" s="4"/>
      <c r="AC69" s="4"/>
      <c r="AD69" s="4"/>
      <c r="AE69" s="4"/>
      <c r="AF69" s="4"/>
      <c r="AG69" s="4"/>
      <c r="AH69" s="4"/>
      <c r="AI69" s="59"/>
      <c r="AJ69" s="59"/>
      <c r="AK69" s="59"/>
      <c r="AL69" s="59"/>
      <c r="AM69" s="59"/>
      <c r="AN69" s="59"/>
      <c r="AO69" s="59"/>
      <c r="AP69" s="59"/>
      <c r="AQ69" s="59"/>
      <c r="AR69" s="59"/>
      <c r="AS69" s="59"/>
      <c r="AT69" s="59"/>
      <c r="AU69" s="59"/>
      <c r="AV69" s="59"/>
      <c r="AW69" s="59"/>
    </row>
    <row r="70" spans="1:49">
      <c r="A70" s="4"/>
      <c r="B70" s="3"/>
      <c r="C70" s="10"/>
      <c r="D70" s="6"/>
      <c r="E70" s="6"/>
      <c r="F70" s="2"/>
      <c r="G70" s="2"/>
      <c r="H70" s="2"/>
      <c r="I70" s="7"/>
      <c r="W70" s="4"/>
      <c r="X70" s="4"/>
      <c r="Y70" s="4"/>
      <c r="Z70" s="4"/>
      <c r="AA70" s="4"/>
      <c r="AB70" s="4"/>
      <c r="AC70" s="4"/>
      <c r="AD70" s="4"/>
      <c r="AE70" s="4"/>
      <c r="AF70" s="4"/>
      <c r="AG70" s="4"/>
      <c r="AH70" s="4"/>
      <c r="AI70" s="59"/>
      <c r="AJ70" s="59"/>
      <c r="AK70" s="59"/>
      <c r="AL70" s="59"/>
      <c r="AM70" s="59"/>
      <c r="AN70" s="59"/>
      <c r="AO70" s="59"/>
      <c r="AP70" s="59"/>
      <c r="AQ70" s="59"/>
      <c r="AR70" s="59"/>
      <c r="AS70" s="59"/>
      <c r="AT70" s="59"/>
      <c r="AU70" s="59"/>
      <c r="AV70" s="59"/>
      <c r="AW70" s="59"/>
    </row>
    <row r="71" spans="1:49">
      <c r="A71" s="4"/>
      <c r="B71" s="3"/>
      <c r="C71" s="10"/>
      <c r="D71" s="6"/>
      <c r="E71" s="6"/>
      <c r="F71" s="2"/>
      <c r="G71" s="2"/>
      <c r="H71" s="2"/>
      <c r="I71" s="7"/>
      <c r="W71" s="4"/>
      <c r="X71" s="4"/>
      <c r="Y71" s="4"/>
      <c r="Z71" s="4"/>
      <c r="AA71" s="4"/>
      <c r="AB71" s="4"/>
      <c r="AC71" s="4"/>
      <c r="AD71" s="4"/>
      <c r="AE71" s="4"/>
      <c r="AF71" s="4"/>
      <c r="AG71" s="4"/>
      <c r="AH71" s="4"/>
      <c r="AI71" s="59"/>
      <c r="AJ71" s="59"/>
      <c r="AK71" s="59"/>
      <c r="AL71" s="59"/>
      <c r="AM71" s="59"/>
      <c r="AN71" s="59"/>
      <c r="AO71" s="59"/>
      <c r="AP71" s="59"/>
      <c r="AQ71" s="59"/>
      <c r="AR71" s="59"/>
      <c r="AS71" s="59"/>
      <c r="AT71" s="59"/>
      <c r="AU71" s="59"/>
      <c r="AV71" s="59"/>
      <c r="AW71" s="59"/>
    </row>
    <row r="72" spans="1:49">
      <c r="A72" s="4"/>
      <c r="B72" s="3"/>
      <c r="C72" s="10"/>
      <c r="D72" s="6"/>
      <c r="E72" s="6"/>
      <c r="F72" s="2"/>
      <c r="G72" s="2"/>
      <c r="H72" s="2"/>
      <c r="I72" s="7"/>
      <c r="W72" s="4"/>
      <c r="X72" s="4"/>
      <c r="Y72" s="4"/>
      <c r="Z72" s="4"/>
      <c r="AA72" s="4"/>
      <c r="AB72" s="4"/>
      <c r="AC72" s="4"/>
      <c r="AD72" s="4"/>
      <c r="AE72" s="4"/>
      <c r="AF72" s="4"/>
      <c r="AG72" s="4"/>
      <c r="AH72" s="4"/>
      <c r="AI72" s="59"/>
      <c r="AJ72" s="59"/>
      <c r="AK72" s="59"/>
      <c r="AL72" s="59"/>
      <c r="AM72" s="59"/>
      <c r="AN72" s="59"/>
      <c r="AO72" s="59"/>
      <c r="AP72" s="59"/>
      <c r="AQ72" s="59"/>
      <c r="AR72" s="59"/>
      <c r="AS72" s="59"/>
      <c r="AT72" s="59"/>
      <c r="AU72" s="59"/>
      <c r="AV72" s="59"/>
      <c r="AW72" s="59"/>
    </row>
    <row r="73" spans="1:49">
      <c r="A73" s="4"/>
      <c r="B73" s="3"/>
      <c r="C73" s="10"/>
      <c r="D73" s="6"/>
      <c r="E73" s="6"/>
      <c r="F73" s="2"/>
      <c r="G73" s="2"/>
      <c r="H73" s="2"/>
      <c r="I73" s="7"/>
      <c r="W73" s="4"/>
      <c r="X73" s="4"/>
      <c r="Y73" s="4"/>
      <c r="Z73" s="4"/>
      <c r="AA73" s="4"/>
      <c r="AB73" s="4"/>
      <c r="AC73" s="4"/>
      <c r="AD73" s="4"/>
      <c r="AE73" s="4"/>
      <c r="AF73" s="4"/>
      <c r="AG73" s="4"/>
      <c r="AH73" s="4"/>
      <c r="AI73" s="59"/>
      <c r="AJ73" s="59"/>
      <c r="AK73" s="59"/>
      <c r="AL73" s="59"/>
      <c r="AM73" s="59"/>
      <c r="AN73" s="59"/>
      <c r="AO73" s="59"/>
      <c r="AP73" s="59"/>
      <c r="AQ73" s="59"/>
      <c r="AR73" s="59"/>
      <c r="AS73" s="59"/>
      <c r="AT73" s="59"/>
      <c r="AU73" s="59"/>
      <c r="AV73" s="59"/>
      <c r="AW73" s="59"/>
    </row>
    <row r="74" spans="1:49">
      <c r="A74" s="4"/>
      <c r="B74" s="3"/>
      <c r="C74" s="10"/>
      <c r="D74" s="6"/>
      <c r="E74" s="6"/>
      <c r="F74" s="2"/>
      <c r="G74" s="2"/>
      <c r="H74" s="2"/>
      <c r="I74" s="7"/>
      <c r="W74" s="4"/>
      <c r="X74" s="4"/>
      <c r="Y74" s="4"/>
      <c r="Z74" s="4"/>
      <c r="AA74" s="4"/>
      <c r="AB74" s="4"/>
      <c r="AC74" s="4"/>
      <c r="AD74" s="4"/>
      <c r="AE74" s="4"/>
      <c r="AF74" s="4"/>
      <c r="AG74" s="4"/>
      <c r="AH74" s="4"/>
      <c r="AI74" s="59"/>
      <c r="AJ74" s="59"/>
      <c r="AK74" s="59"/>
      <c r="AL74" s="59"/>
      <c r="AM74" s="59"/>
      <c r="AN74" s="59"/>
      <c r="AO74" s="59"/>
      <c r="AP74" s="59"/>
      <c r="AQ74" s="59"/>
      <c r="AR74" s="59"/>
      <c r="AS74" s="59"/>
      <c r="AT74" s="59"/>
      <c r="AU74" s="59"/>
      <c r="AV74" s="59"/>
      <c r="AW74" s="59"/>
    </row>
    <row r="75" spans="1:49">
      <c r="A75" s="4"/>
      <c r="B75" s="3"/>
      <c r="C75" s="10"/>
      <c r="D75" s="6"/>
      <c r="E75" s="6"/>
      <c r="F75" s="2"/>
      <c r="G75" s="2"/>
      <c r="H75" s="2"/>
      <c r="I75" s="7"/>
      <c r="W75" s="4"/>
      <c r="X75" s="4"/>
      <c r="Y75" s="4"/>
      <c r="Z75" s="4"/>
      <c r="AA75" s="4"/>
      <c r="AB75" s="4"/>
      <c r="AC75" s="4"/>
      <c r="AD75" s="4"/>
      <c r="AE75" s="4"/>
      <c r="AF75" s="4"/>
      <c r="AG75" s="4"/>
      <c r="AH75" s="4"/>
      <c r="AI75" s="59"/>
      <c r="AJ75" s="59"/>
      <c r="AK75" s="59"/>
      <c r="AL75" s="59"/>
      <c r="AM75" s="59"/>
      <c r="AN75" s="59"/>
      <c r="AO75" s="59"/>
      <c r="AP75" s="59"/>
      <c r="AQ75" s="59"/>
      <c r="AR75" s="59"/>
      <c r="AS75" s="59"/>
      <c r="AT75" s="59"/>
      <c r="AU75" s="59"/>
      <c r="AV75" s="59"/>
      <c r="AW75" s="59"/>
    </row>
    <row r="76" spans="1:49">
      <c r="A76" s="4"/>
      <c r="B76" s="3"/>
      <c r="C76" s="10"/>
      <c r="D76" s="6"/>
      <c r="E76" s="6"/>
      <c r="F76" s="2"/>
      <c r="G76" s="2"/>
      <c r="H76" s="2"/>
      <c r="I76" s="7"/>
      <c r="W76" s="4"/>
      <c r="X76" s="4"/>
      <c r="Y76" s="4"/>
      <c r="Z76" s="4"/>
      <c r="AA76" s="4"/>
      <c r="AB76" s="4"/>
      <c r="AC76" s="4"/>
      <c r="AD76" s="4"/>
      <c r="AE76" s="4"/>
      <c r="AF76" s="4"/>
      <c r="AG76" s="4"/>
      <c r="AH76" s="4"/>
      <c r="AI76" s="59"/>
      <c r="AJ76" s="59"/>
      <c r="AK76" s="59"/>
      <c r="AL76" s="59"/>
      <c r="AM76" s="59"/>
      <c r="AN76" s="59"/>
      <c r="AO76" s="59"/>
      <c r="AP76" s="59"/>
      <c r="AQ76" s="59"/>
      <c r="AR76" s="59"/>
      <c r="AS76" s="59"/>
      <c r="AT76" s="59"/>
      <c r="AU76" s="59"/>
      <c r="AV76" s="59"/>
      <c r="AW76" s="59"/>
    </row>
    <row r="77" spans="1:49">
      <c r="A77" s="4"/>
      <c r="B77" s="3"/>
      <c r="C77" s="10"/>
      <c r="D77" s="6"/>
      <c r="E77" s="6"/>
      <c r="F77" s="2"/>
      <c r="G77" s="2"/>
      <c r="H77" s="2"/>
      <c r="I77" s="7"/>
      <c r="W77" s="4"/>
      <c r="X77" s="4"/>
      <c r="Y77" s="4"/>
      <c r="Z77" s="4"/>
      <c r="AA77" s="4"/>
      <c r="AB77" s="4"/>
      <c r="AC77" s="4"/>
      <c r="AD77" s="4"/>
      <c r="AE77" s="4"/>
      <c r="AF77" s="4"/>
      <c r="AG77" s="4"/>
      <c r="AH77" s="4"/>
      <c r="AI77" s="59"/>
      <c r="AJ77" s="59"/>
      <c r="AK77" s="59"/>
      <c r="AL77" s="59"/>
      <c r="AM77" s="59"/>
      <c r="AN77" s="59"/>
      <c r="AO77" s="59"/>
      <c r="AP77" s="59"/>
      <c r="AQ77" s="59"/>
      <c r="AR77" s="59"/>
      <c r="AS77" s="59"/>
      <c r="AT77" s="59"/>
      <c r="AU77" s="59"/>
      <c r="AV77" s="59"/>
      <c r="AW77" s="59"/>
    </row>
    <row r="78" spans="1:49">
      <c r="A78" s="4"/>
      <c r="B78" s="3"/>
      <c r="C78" s="10"/>
      <c r="D78" s="6"/>
      <c r="E78" s="6"/>
      <c r="F78" s="2"/>
      <c r="G78" s="2"/>
      <c r="H78" s="2"/>
      <c r="I78" s="7"/>
      <c r="W78" s="4"/>
      <c r="X78" s="4"/>
      <c r="Y78" s="4"/>
      <c r="Z78" s="4"/>
      <c r="AA78" s="4"/>
      <c r="AB78" s="4"/>
      <c r="AC78" s="4"/>
      <c r="AD78" s="4"/>
      <c r="AE78" s="4"/>
      <c r="AF78" s="4"/>
      <c r="AG78" s="4"/>
      <c r="AH78" s="4"/>
      <c r="AI78" s="59"/>
      <c r="AJ78" s="59"/>
      <c r="AK78" s="59"/>
      <c r="AL78" s="59"/>
      <c r="AM78" s="59"/>
      <c r="AN78" s="59"/>
      <c r="AO78" s="59"/>
      <c r="AP78" s="59"/>
      <c r="AQ78" s="59"/>
      <c r="AR78" s="59"/>
      <c r="AS78" s="59"/>
      <c r="AT78" s="59"/>
      <c r="AU78" s="59"/>
      <c r="AV78" s="59"/>
      <c r="AW78" s="59"/>
    </row>
    <row r="79" spans="1:49">
      <c r="A79" s="4"/>
      <c r="B79" s="3"/>
      <c r="C79" s="10"/>
      <c r="D79" s="6"/>
      <c r="E79" s="6"/>
      <c r="F79" s="2"/>
      <c r="G79" s="2"/>
      <c r="H79" s="2"/>
      <c r="I79" s="7"/>
      <c r="W79" s="4"/>
      <c r="X79" s="4"/>
      <c r="Y79" s="4"/>
      <c r="Z79" s="4"/>
      <c r="AA79" s="4"/>
      <c r="AB79" s="4"/>
      <c r="AC79" s="4"/>
      <c r="AD79" s="4"/>
      <c r="AE79" s="4"/>
      <c r="AF79" s="4"/>
      <c r="AG79" s="4"/>
      <c r="AH79" s="4"/>
      <c r="AI79" s="59"/>
      <c r="AJ79" s="59"/>
      <c r="AK79" s="59"/>
      <c r="AL79" s="59"/>
      <c r="AM79" s="59"/>
      <c r="AN79" s="59"/>
      <c r="AO79" s="59"/>
      <c r="AP79" s="59"/>
      <c r="AQ79" s="59"/>
      <c r="AR79" s="59"/>
      <c r="AS79" s="59"/>
      <c r="AT79" s="59"/>
      <c r="AU79" s="59"/>
      <c r="AV79" s="59"/>
      <c r="AW79" s="59"/>
    </row>
    <row r="80" spans="1:49">
      <c r="A80" s="59"/>
      <c r="B80" s="60"/>
      <c r="C80" s="61"/>
      <c r="D80" s="62"/>
      <c r="E80" s="62"/>
      <c r="F80" s="63"/>
      <c r="G80" s="63"/>
      <c r="H80" s="63"/>
      <c r="I80" s="64"/>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row>
    <row r="81" spans="2:9" s="59" customFormat="1">
      <c r="B81" s="60"/>
      <c r="C81" s="61"/>
      <c r="D81" s="62"/>
      <c r="E81" s="62"/>
      <c r="F81" s="63"/>
      <c r="G81" s="63"/>
      <c r="H81" s="63"/>
      <c r="I81" s="64"/>
    </row>
    <row r="82" spans="2:9" s="59" customFormat="1">
      <c r="B82" s="60"/>
      <c r="C82" s="61"/>
      <c r="D82" s="62"/>
      <c r="E82" s="62"/>
      <c r="F82" s="63"/>
      <c r="G82" s="63"/>
      <c r="H82" s="63"/>
      <c r="I82" s="64"/>
    </row>
    <row r="83" spans="2:9" s="59" customFormat="1">
      <c r="B83" s="60"/>
      <c r="C83" s="61"/>
      <c r="D83" s="62"/>
      <c r="E83" s="62"/>
      <c r="F83" s="63"/>
      <c r="G83" s="63"/>
      <c r="H83" s="63"/>
      <c r="I83" s="64"/>
    </row>
    <row r="84" spans="2:9" s="59" customFormat="1">
      <c r="B84" s="60"/>
      <c r="C84" s="61"/>
      <c r="D84" s="62"/>
      <c r="E84" s="62"/>
      <c r="F84" s="63"/>
      <c r="G84" s="63"/>
      <c r="H84" s="63"/>
      <c r="I84" s="64"/>
    </row>
    <row r="85" spans="2:9" s="59" customFormat="1">
      <c r="B85" s="60"/>
      <c r="C85" s="61"/>
      <c r="D85" s="62"/>
      <c r="E85" s="62"/>
      <c r="F85" s="63"/>
      <c r="G85" s="63"/>
      <c r="H85" s="63"/>
      <c r="I85" s="64"/>
    </row>
    <row r="86" spans="2:9" s="59" customFormat="1">
      <c r="B86" s="60"/>
      <c r="C86" s="61"/>
      <c r="D86" s="62"/>
      <c r="E86" s="62"/>
      <c r="F86" s="63"/>
      <c r="G86" s="63"/>
      <c r="H86" s="63"/>
      <c r="I86" s="64"/>
    </row>
    <row r="87" spans="2:9" s="59" customFormat="1">
      <c r="B87" s="60"/>
      <c r="C87" s="61"/>
      <c r="D87" s="62"/>
      <c r="E87" s="62"/>
      <c r="F87" s="63"/>
      <c r="G87" s="63"/>
      <c r="H87" s="63"/>
      <c r="I87" s="64"/>
    </row>
    <row r="88" spans="2:9" s="59" customFormat="1">
      <c r="B88" s="60"/>
      <c r="C88" s="61"/>
      <c r="D88" s="62"/>
      <c r="E88" s="62"/>
      <c r="F88" s="63"/>
      <c r="G88" s="63"/>
      <c r="H88" s="63"/>
      <c r="I88" s="64"/>
    </row>
    <row r="89" spans="2:9" s="59" customFormat="1">
      <c r="B89" s="60"/>
      <c r="C89" s="61"/>
      <c r="D89" s="62"/>
      <c r="E89" s="62"/>
      <c r="F89" s="63"/>
      <c r="G89" s="63"/>
      <c r="H89" s="63"/>
      <c r="I89" s="64"/>
    </row>
    <row r="90" spans="2:9" s="59" customFormat="1">
      <c r="B90" s="60"/>
      <c r="C90" s="61"/>
      <c r="D90" s="62"/>
      <c r="E90" s="62"/>
      <c r="F90" s="63"/>
      <c r="G90" s="63"/>
      <c r="H90" s="63"/>
      <c r="I90" s="64"/>
    </row>
    <row r="91" spans="2:9" s="59" customFormat="1">
      <c r="B91" s="60"/>
      <c r="C91" s="61"/>
      <c r="D91" s="62"/>
      <c r="E91" s="62"/>
      <c r="F91" s="63"/>
      <c r="G91" s="63"/>
      <c r="H91" s="63"/>
      <c r="I91" s="64"/>
    </row>
    <row r="92" spans="2:9" s="59" customFormat="1">
      <c r="B92" s="60"/>
      <c r="C92" s="61"/>
      <c r="D92" s="62"/>
      <c r="E92" s="62"/>
      <c r="F92" s="63"/>
      <c r="G92" s="63"/>
      <c r="H92" s="63"/>
      <c r="I92" s="64"/>
    </row>
    <row r="93" spans="2:9" s="59" customFormat="1">
      <c r="B93" s="60"/>
      <c r="C93" s="61"/>
      <c r="D93" s="62"/>
      <c r="E93" s="62"/>
      <c r="F93" s="63"/>
      <c r="G93" s="63"/>
      <c r="H93" s="63"/>
      <c r="I93" s="64"/>
    </row>
    <row r="94" spans="2:9" s="59" customFormat="1">
      <c r="B94" s="60"/>
      <c r="C94" s="61"/>
      <c r="D94" s="62"/>
      <c r="E94" s="62"/>
      <c r="F94" s="63"/>
      <c r="G94" s="63"/>
      <c r="H94" s="63"/>
      <c r="I94" s="64"/>
    </row>
    <row r="95" spans="2:9" s="59" customFormat="1">
      <c r="B95" s="60"/>
      <c r="C95" s="61"/>
      <c r="D95" s="62"/>
      <c r="E95" s="62"/>
      <c r="F95" s="63"/>
      <c r="G95" s="63"/>
      <c r="H95" s="63"/>
      <c r="I95" s="64"/>
    </row>
    <row r="96" spans="2:9" s="59" customFormat="1">
      <c r="B96" s="60"/>
      <c r="C96" s="61"/>
      <c r="D96" s="62"/>
      <c r="E96" s="62"/>
      <c r="F96" s="63"/>
      <c r="G96" s="63"/>
      <c r="H96" s="63"/>
      <c r="I96" s="64"/>
    </row>
    <row r="97" spans="2:9" s="59" customFormat="1">
      <c r="B97" s="60"/>
      <c r="C97" s="61"/>
      <c r="D97" s="62"/>
      <c r="E97" s="62"/>
      <c r="F97" s="63"/>
      <c r="G97" s="63"/>
      <c r="H97" s="63"/>
      <c r="I97" s="64"/>
    </row>
    <row r="98" spans="2:9" s="59" customFormat="1">
      <c r="B98" s="65"/>
      <c r="C98" s="61"/>
      <c r="D98" s="62"/>
      <c r="E98" s="62"/>
      <c r="F98" s="65"/>
      <c r="G98" s="65"/>
      <c r="H98" s="65"/>
      <c r="I98" s="64"/>
    </row>
    <row r="99" spans="2:9" s="59" customFormat="1">
      <c r="B99" s="65"/>
      <c r="C99" s="61"/>
      <c r="D99" s="62"/>
      <c r="E99" s="62"/>
      <c r="F99" s="65"/>
      <c r="G99" s="65"/>
      <c r="H99" s="65"/>
      <c r="I99" s="64"/>
    </row>
    <row r="100" spans="2:9" s="59" customFormat="1">
      <c r="B100" s="65"/>
      <c r="C100" s="61"/>
      <c r="D100" s="62"/>
      <c r="E100" s="62"/>
      <c r="F100" s="65"/>
      <c r="G100" s="65"/>
      <c r="H100" s="65"/>
      <c r="I100" s="64"/>
    </row>
    <row r="101" spans="2:9" s="59" customFormat="1">
      <c r="B101" s="65"/>
      <c r="C101" s="61"/>
      <c r="D101" s="62"/>
      <c r="E101" s="62"/>
      <c r="F101" s="65"/>
      <c r="G101" s="65"/>
      <c r="H101" s="65"/>
      <c r="I101" s="64"/>
    </row>
    <row r="102" spans="2:9" s="59" customFormat="1">
      <c r="B102" s="65"/>
      <c r="C102" s="61"/>
      <c r="D102" s="62"/>
      <c r="E102" s="62"/>
      <c r="F102" s="65"/>
      <c r="G102" s="65"/>
      <c r="H102" s="65"/>
      <c r="I102" s="64"/>
    </row>
    <row r="103" spans="2:9" s="59" customFormat="1">
      <c r="B103" s="65"/>
      <c r="C103" s="61"/>
      <c r="D103" s="62"/>
      <c r="E103" s="62"/>
      <c r="F103" s="65"/>
      <c r="G103" s="65"/>
      <c r="H103" s="65"/>
      <c r="I103" s="64"/>
    </row>
    <row r="104" spans="2:9" s="59" customFormat="1">
      <c r="B104" s="65"/>
      <c r="C104" s="61"/>
      <c r="D104" s="62"/>
      <c r="E104" s="62"/>
      <c r="F104" s="65"/>
      <c r="G104" s="65"/>
      <c r="H104" s="65"/>
      <c r="I104" s="64"/>
    </row>
    <row r="105" spans="2:9" s="59" customFormat="1">
      <c r="B105" s="65"/>
      <c r="C105" s="61"/>
      <c r="D105" s="62"/>
      <c r="E105" s="62"/>
      <c r="F105" s="65"/>
      <c r="G105" s="65"/>
      <c r="H105" s="65"/>
      <c r="I105" s="64"/>
    </row>
    <row r="106" spans="2:9" s="59" customFormat="1">
      <c r="B106" s="65"/>
      <c r="C106" s="61"/>
      <c r="D106" s="62"/>
      <c r="E106" s="62"/>
      <c r="F106" s="65"/>
      <c r="G106" s="65"/>
      <c r="H106" s="65"/>
      <c r="I106" s="64"/>
    </row>
    <row r="107" spans="2:9" s="59" customFormat="1">
      <c r="B107" s="65"/>
      <c r="C107" s="61"/>
      <c r="D107" s="62"/>
      <c r="E107" s="62"/>
      <c r="F107" s="65"/>
      <c r="G107" s="65"/>
      <c r="H107" s="65"/>
      <c r="I107" s="64"/>
    </row>
    <row r="108" spans="2:9" s="59" customFormat="1">
      <c r="B108" s="65"/>
      <c r="C108" s="61"/>
      <c r="D108" s="62"/>
      <c r="E108" s="62"/>
      <c r="F108" s="65"/>
      <c r="G108" s="65"/>
      <c r="H108" s="65"/>
      <c r="I108" s="64"/>
    </row>
    <row r="109" spans="2:9" s="59" customFormat="1">
      <c r="B109" s="65"/>
      <c r="C109" s="61"/>
      <c r="D109" s="62"/>
      <c r="E109" s="62"/>
      <c r="F109" s="65"/>
      <c r="G109" s="65"/>
      <c r="H109" s="65"/>
      <c r="I109" s="64"/>
    </row>
    <row r="110" spans="2:9" s="59" customFormat="1">
      <c r="B110" s="65"/>
      <c r="C110" s="61"/>
      <c r="D110" s="62"/>
      <c r="E110" s="62"/>
      <c r="F110" s="65"/>
      <c r="G110" s="65"/>
      <c r="H110" s="65"/>
      <c r="I110" s="64"/>
    </row>
    <row r="111" spans="2:9" s="59" customFormat="1">
      <c r="B111" s="65"/>
      <c r="C111" s="61"/>
      <c r="D111" s="62"/>
      <c r="E111" s="62"/>
      <c r="F111" s="65"/>
      <c r="G111" s="65"/>
      <c r="H111" s="65"/>
      <c r="I111" s="64"/>
    </row>
    <row r="112" spans="2:9" s="59" customFormat="1">
      <c r="B112" s="65"/>
      <c r="C112" s="61"/>
      <c r="D112" s="62"/>
      <c r="E112" s="62"/>
      <c r="F112" s="65"/>
      <c r="G112" s="65"/>
      <c r="H112" s="65"/>
      <c r="I112" s="64"/>
    </row>
    <row r="113" spans="2:9" s="59" customFormat="1">
      <c r="B113" s="65"/>
      <c r="C113" s="61"/>
      <c r="D113" s="62"/>
      <c r="E113" s="62"/>
      <c r="F113" s="65"/>
      <c r="G113" s="65"/>
      <c r="H113" s="65"/>
      <c r="I113" s="64"/>
    </row>
    <row r="114" spans="2:9" s="59" customFormat="1">
      <c r="B114" s="65"/>
      <c r="C114" s="61"/>
      <c r="D114" s="62"/>
      <c r="E114" s="62"/>
      <c r="F114" s="65"/>
      <c r="G114" s="65"/>
      <c r="H114" s="65"/>
      <c r="I114" s="64"/>
    </row>
    <row r="115" spans="2:9" s="59" customFormat="1">
      <c r="B115" s="65"/>
      <c r="C115" s="61"/>
      <c r="D115" s="62"/>
      <c r="E115" s="62"/>
      <c r="F115" s="65"/>
      <c r="G115" s="65"/>
      <c r="H115" s="65"/>
      <c r="I115" s="64"/>
    </row>
    <row r="116" spans="2:9" s="59" customFormat="1">
      <c r="B116" s="65"/>
      <c r="C116" s="61"/>
      <c r="D116" s="62"/>
      <c r="E116" s="62"/>
      <c r="F116" s="65"/>
      <c r="G116" s="65"/>
      <c r="H116" s="65"/>
      <c r="I116" s="64"/>
    </row>
    <row r="117" spans="2:9" s="59" customFormat="1">
      <c r="B117" s="65"/>
      <c r="C117" s="61"/>
      <c r="D117" s="62"/>
      <c r="E117" s="62"/>
      <c r="F117" s="65"/>
      <c r="G117" s="65"/>
      <c r="H117" s="65"/>
      <c r="I117" s="64"/>
    </row>
    <row r="118" spans="2:9" s="59" customFormat="1">
      <c r="B118" s="65"/>
      <c r="C118" s="61"/>
      <c r="D118" s="62"/>
      <c r="E118" s="62"/>
      <c r="F118" s="65"/>
      <c r="G118" s="65"/>
      <c r="H118" s="65"/>
      <c r="I118" s="64"/>
    </row>
    <row r="119" spans="2:9" s="59" customFormat="1">
      <c r="B119" s="65"/>
      <c r="C119" s="61"/>
      <c r="D119" s="62"/>
      <c r="E119" s="62"/>
      <c r="F119" s="65"/>
      <c r="G119" s="65"/>
      <c r="H119" s="65"/>
      <c r="I119" s="64"/>
    </row>
    <row r="120" spans="2:9" s="59" customFormat="1">
      <c r="B120" s="65"/>
      <c r="C120" s="61"/>
      <c r="D120" s="62"/>
      <c r="E120" s="62"/>
      <c r="F120" s="65"/>
      <c r="G120" s="65"/>
      <c r="H120" s="65"/>
      <c r="I120" s="64"/>
    </row>
    <row r="121" spans="2:9" s="59" customFormat="1">
      <c r="B121" s="65"/>
      <c r="C121" s="61"/>
      <c r="D121" s="62"/>
      <c r="E121" s="62"/>
      <c r="F121" s="65"/>
      <c r="G121" s="65"/>
      <c r="H121" s="65"/>
      <c r="I121" s="64"/>
    </row>
    <row r="122" spans="2:9" s="59" customFormat="1">
      <c r="B122" s="65"/>
      <c r="C122" s="61"/>
      <c r="D122" s="62"/>
      <c r="E122" s="62"/>
      <c r="F122" s="65"/>
      <c r="G122" s="65"/>
      <c r="H122" s="65"/>
      <c r="I122" s="64"/>
    </row>
    <row r="123" spans="2:9" s="59" customFormat="1">
      <c r="B123" s="65"/>
      <c r="C123" s="61"/>
      <c r="D123" s="62"/>
      <c r="E123" s="62"/>
      <c r="F123" s="65"/>
      <c r="G123" s="65"/>
      <c r="H123" s="65"/>
      <c r="I123" s="64"/>
    </row>
    <row r="124" spans="2:9" s="59" customFormat="1">
      <c r="B124" s="65"/>
      <c r="C124" s="61"/>
      <c r="D124" s="62"/>
      <c r="E124" s="62"/>
      <c r="F124" s="65"/>
      <c r="G124" s="65"/>
      <c r="H124" s="65"/>
      <c r="I124" s="64"/>
    </row>
    <row r="125" spans="2:9" s="59" customFormat="1">
      <c r="B125" s="65"/>
      <c r="C125" s="61"/>
      <c r="D125" s="62"/>
      <c r="E125" s="62"/>
      <c r="F125" s="65"/>
      <c r="G125" s="65"/>
      <c r="H125" s="65"/>
      <c r="I125" s="64"/>
    </row>
    <row r="126" spans="2:9" s="59" customFormat="1">
      <c r="B126" s="65"/>
      <c r="C126" s="61"/>
      <c r="D126" s="62"/>
      <c r="E126" s="62"/>
      <c r="F126" s="65"/>
      <c r="G126" s="65"/>
      <c r="H126" s="65"/>
      <c r="I126" s="64"/>
    </row>
    <row r="127" spans="2:9" s="59" customFormat="1">
      <c r="B127" s="65"/>
      <c r="C127" s="61"/>
      <c r="D127" s="62"/>
      <c r="E127" s="62"/>
      <c r="F127" s="65"/>
      <c r="G127" s="65"/>
      <c r="H127" s="65"/>
      <c r="I127" s="64"/>
    </row>
    <row r="128" spans="2:9" s="59" customFormat="1">
      <c r="B128" s="65"/>
      <c r="C128" s="61"/>
      <c r="D128" s="62"/>
      <c r="E128" s="62"/>
      <c r="F128" s="65"/>
      <c r="G128" s="65"/>
      <c r="H128" s="65"/>
      <c r="I128" s="64"/>
    </row>
    <row r="129" spans="2:9" s="59" customFormat="1">
      <c r="B129" s="65"/>
      <c r="C129" s="61"/>
      <c r="D129" s="62"/>
      <c r="E129" s="62"/>
      <c r="F129" s="65"/>
      <c r="G129" s="65"/>
      <c r="H129" s="65"/>
      <c r="I129" s="64"/>
    </row>
    <row r="130" spans="2:9" s="59" customFormat="1">
      <c r="B130" s="65"/>
      <c r="C130" s="61"/>
      <c r="D130" s="62"/>
      <c r="E130" s="62"/>
      <c r="F130" s="65"/>
      <c r="G130" s="65"/>
      <c r="H130" s="65"/>
      <c r="I130" s="64"/>
    </row>
    <row r="131" spans="2:9" s="59" customFormat="1">
      <c r="B131" s="65"/>
      <c r="C131" s="61"/>
      <c r="D131" s="62"/>
      <c r="E131" s="62"/>
      <c r="F131" s="65"/>
      <c r="G131" s="65"/>
      <c r="H131" s="65"/>
      <c r="I131" s="64"/>
    </row>
    <row r="132" spans="2:9" s="59" customFormat="1">
      <c r="B132" s="65"/>
      <c r="C132" s="61"/>
      <c r="D132" s="62"/>
      <c r="E132" s="62"/>
      <c r="F132" s="65"/>
      <c r="G132" s="65"/>
      <c r="H132" s="65"/>
      <c r="I132" s="64"/>
    </row>
    <row r="133" spans="2:9" s="59" customFormat="1">
      <c r="B133" s="65"/>
      <c r="C133" s="61"/>
      <c r="D133" s="62"/>
      <c r="E133" s="62"/>
      <c r="F133" s="65"/>
      <c r="G133" s="65"/>
      <c r="H133" s="65"/>
      <c r="I133" s="64"/>
    </row>
    <row r="134" spans="2:9" s="59" customFormat="1">
      <c r="B134" s="65"/>
      <c r="C134" s="61"/>
      <c r="D134" s="62"/>
      <c r="E134" s="62"/>
      <c r="F134" s="65"/>
      <c r="G134" s="65"/>
      <c r="H134" s="65"/>
      <c r="I134" s="64"/>
    </row>
    <row r="135" spans="2:9" s="59" customFormat="1">
      <c r="B135" s="65"/>
      <c r="C135" s="61"/>
      <c r="D135" s="62"/>
      <c r="E135" s="62"/>
      <c r="F135" s="65"/>
      <c r="G135" s="65"/>
      <c r="H135" s="65"/>
      <c r="I135" s="64"/>
    </row>
    <row r="136" spans="2:9" s="59" customFormat="1">
      <c r="B136" s="65"/>
      <c r="C136" s="61"/>
      <c r="D136" s="62"/>
      <c r="E136" s="62"/>
      <c r="F136" s="65"/>
      <c r="G136" s="65"/>
      <c r="H136" s="65"/>
      <c r="I136" s="64"/>
    </row>
    <row r="137" spans="2:9" s="59" customFormat="1">
      <c r="B137" s="65"/>
      <c r="C137" s="61"/>
      <c r="D137" s="62"/>
      <c r="E137" s="62"/>
      <c r="F137" s="65"/>
      <c r="G137" s="65"/>
      <c r="H137" s="65"/>
      <c r="I137" s="64"/>
    </row>
    <row r="138" spans="2:9" s="59" customFormat="1">
      <c r="B138" s="65"/>
      <c r="C138" s="61"/>
      <c r="D138" s="62"/>
      <c r="E138" s="62"/>
      <c r="F138" s="65"/>
      <c r="G138" s="65"/>
      <c r="H138" s="65"/>
      <c r="I138" s="64"/>
    </row>
    <row r="139" spans="2:9" s="59" customFormat="1">
      <c r="B139" s="65"/>
      <c r="C139" s="61"/>
      <c r="D139" s="62"/>
      <c r="E139" s="62"/>
      <c r="F139" s="65"/>
      <c r="G139" s="65"/>
      <c r="H139" s="65"/>
      <c r="I139" s="64"/>
    </row>
    <row r="140" spans="2:9" s="59" customFormat="1">
      <c r="B140" s="65"/>
      <c r="C140" s="61"/>
      <c r="D140" s="62"/>
      <c r="E140" s="62"/>
      <c r="F140" s="65"/>
      <c r="G140" s="65"/>
      <c r="H140" s="65"/>
      <c r="I140" s="64"/>
    </row>
    <row r="141" spans="2:9" s="59" customFormat="1">
      <c r="B141" s="65"/>
      <c r="C141" s="61"/>
      <c r="D141" s="62"/>
      <c r="E141" s="62"/>
      <c r="F141" s="65"/>
      <c r="G141" s="65"/>
      <c r="H141" s="65"/>
      <c r="I141" s="64"/>
    </row>
    <row r="142" spans="2:9" s="59" customFormat="1">
      <c r="B142" s="65"/>
      <c r="C142" s="61"/>
      <c r="D142" s="62"/>
      <c r="E142" s="62"/>
      <c r="F142" s="65"/>
      <c r="G142" s="65"/>
      <c r="H142" s="65"/>
      <c r="I142" s="64"/>
    </row>
    <row r="143" spans="2:9" s="59" customFormat="1">
      <c r="B143" s="65"/>
      <c r="C143" s="61"/>
      <c r="D143" s="62"/>
      <c r="E143" s="62"/>
      <c r="F143" s="65"/>
      <c r="G143" s="65"/>
      <c r="H143" s="65"/>
      <c r="I143" s="64"/>
    </row>
    <row r="144" spans="2:9" s="59" customFormat="1">
      <c r="B144" s="65"/>
      <c r="C144" s="61"/>
      <c r="D144" s="62"/>
      <c r="E144" s="62"/>
      <c r="F144" s="65"/>
      <c r="G144" s="65"/>
      <c r="H144" s="65"/>
      <c r="I144" s="64"/>
    </row>
    <row r="145" spans="2:9" s="59" customFormat="1">
      <c r="B145" s="65"/>
      <c r="C145" s="61"/>
      <c r="D145" s="62"/>
      <c r="E145" s="62"/>
      <c r="F145" s="65"/>
      <c r="G145" s="65"/>
      <c r="H145" s="65"/>
      <c r="I145" s="64"/>
    </row>
    <row r="146" spans="2:9" s="59" customFormat="1">
      <c r="B146" s="65"/>
      <c r="C146" s="61"/>
      <c r="D146" s="62"/>
      <c r="E146" s="62"/>
      <c r="F146" s="65"/>
      <c r="G146" s="65"/>
      <c r="H146" s="65"/>
      <c r="I146" s="64"/>
    </row>
    <row r="147" spans="2:9" s="59" customFormat="1">
      <c r="B147" s="65"/>
      <c r="C147" s="61"/>
      <c r="D147" s="62"/>
      <c r="E147" s="62"/>
      <c r="F147" s="65"/>
      <c r="G147" s="65"/>
      <c r="H147" s="65"/>
      <c r="I147" s="64"/>
    </row>
    <row r="148" spans="2:9" s="59" customFormat="1">
      <c r="B148" s="65"/>
      <c r="C148" s="61"/>
      <c r="D148" s="62"/>
      <c r="E148" s="62"/>
      <c r="F148" s="65"/>
      <c r="G148" s="65"/>
      <c r="H148" s="65"/>
      <c r="I148" s="64"/>
    </row>
    <row r="149" spans="2:9" s="59" customFormat="1">
      <c r="B149" s="65"/>
      <c r="C149" s="61"/>
      <c r="D149" s="62"/>
      <c r="E149" s="62"/>
      <c r="F149" s="65"/>
      <c r="G149" s="65"/>
      <c r="H149" s="65"/>
      <c r="I149" s="64"/>
    </row>
    <row r="150" spans="2:9" s="59" customFormat="1">
      <c r="B150" s="65"/>
      <c r="C150" s="61"/>
      <c r="D150" s="62"/>
      <c r="E150" s="62"/>
      <c r="F150" s="65"/>
      <c r="G150" s="65"/>
      <c r="H150" s="65"/>
      <c r="I150" s="64"/>
    </row>
    <row r="151" spans="2:9" s="59" customFormat="1">
      <c r="B151" s="65"/>
      <c r="C151" s="61"/>
      <c r="D151" s="62"/>
      <c r="E151" s="62"/>
      <c r="F151" s="65"/>
      <c r="G151" s="65"/>
      <c r="H151" s="65"/>
      <c r="I151" s="64"/>
    </row>
    <row r="152" spans="2:9" s="59" customFormat="1">
      <c r="B152" s="65"/>
      <c r="C152" s="61"/>
      <c r="D152" s="62"/>
      <c r="E152" s="62"/>
      <c r="F152" s="65"/>
      <c r="G152" s="65"/>
      <c r="H152" s="65"/>
      <c r="I152" s="64"/>
    </row>
    <row r="153" spans="2:9" s="59" customFormat="1">
      <c r="B153" s="65"/>
      <c r="C153" s="61"/>
      <c r="D153" s="62"/>
      <c r="E153" s="62"/>
      <c r="F153" s="65"/>
      <c r="G153" s="65"/>
      <c r="H153" s="65"/>
      <c r="I153" s="64"/>
    </row>
    <row r="154" spans="2:9" s="59" customFormat="1">
      <c r="B154" s="65"/>
      <c r="C154" s="61"/>
      <c r="D154" s="62"/>
      <c r="E154" s="62"/>
      <c r="F154" s="65"/>
      <c r="G154" s="65"/>
      <c r="H154" s="65"/>
      <c r="I154" s="64"/>
    </row>
    <row r="155" spans="2:9" s="59" customFormat="1">
      <c r="B155" s="65"/>
      <c r="C155" s="61"/>
      <c r="D155" s="62"/>
      <c r="E155" s="62"/>
      <c r="F155" s="65"/>
      <c r="G155" s="65"/>
      <c r="H155" s="65"/>
      <c r="I155" s="64"/>
    </row>
    <row r="156" spans="2:9" s="59" customFormat="1">
      <c r="B156" s="65"/>
      <c r="C156" s="61"/>
      <c r="D156" s="62"/>
      <c r="E156" s="62"/>
      <c r="F156" s="65"/>
      <c r="G156" s="65"/>
      <c r="H156" s="65"/>
      <c r="I156" s="64"/>
    </row>
    <row r="157" spans="2:9" s="59" customFormat="1">
      <c r="B157" s="65"/>
      <c r="C157" s="61"/>
      <c r="D157" s="62"/>
      <c r="E157" s="62"/>
      <c r="F157" s="65"/>
      <c r="G157" s="65"/>
      <c r="H157" s="65"/>
      <c r="I157" s="64"/>
    </row>
    <row r="158" spans="2:9" s="59" customFormat="1">
      <c r="B158" s="65"/>
      <c r="C158" s="61"/>
      <c r="D158" s="62"/>
      <c r="E158" s="62"/>
      <c r="F158" s="65"/>
      <c r="G158" s="65"/>
      <c r="H158" s="65"/>
      <c r="I158" s="64"/>
    </row>
    <row r="159" spans="2:9" s="59" customFormat="1">
      <c r="B159" s="65"/>
      <c r="C159" s="61"/>
      <c r="D159" s="62"/>
      <c r="E159" s="62"/>
      <c r="F159" s="65"/>
      <c r="G159" s="65"/>
      <c r="H159" s="65"/>
      <c r="I159" s="64"/>
    </row>
    <row r="160" spans="2:9" s="59" customFormat="1">
      <c r="B160" s="65"/>
      <c r="C160" s="61"/>
      <c r="D160" s="62"/>
      <c r="E160" s="62"/>
      <c r="F160" s="65"/>
      <c r="G160" s="65"/>
      <c r="H160" s="65"/>
      <c r="I160" s="64"/>
    </row>
    <row r="161" spans="2:9" s="59" customFormat="1">
      <c r="B161" s="65"/>
      <c r="C161" s="61"/>
      <c r="D161" s="62"/>
      <c r="E161" s="62"/>
      <c r="F161" s="65"/>
      <c r="G161" s="65"/>
      <c r="H161" s="65"/>
      <c r="I161" s="64"/>
    </row>
    <row r="162" spans="2:9" s="59" customFormat="1">
      <c r="B162" s="65"/>
      <c r="C162" s="61"/>
      <c r="D162" s="62"/>
      <c r="E162" s="62"/>
      <c r="F162" s="65"/>
      <c r="G162" s="65"/>
      <c r="H162" s="65"/>
      <c r="I162" s="64"/>
    </row>
    <row r="163" spans="2:9" s="59" customFormat="1">
      <c r="B163" s="65"/>
      <c r="C163" s="61"/>
      <c r="D163" s="62"/>
      <c r="E163" s="62"/>
      <c r="F163" s="65"/>
      <c r="G163" s="65"/>
      <c r="H163" s="65"/>
      <c r="I163" s="64"/>
    </row>
    <row r="164" spans="2:9" s="59" customFormat="1">
      <c r="B164" s="65"/>
      <c r="C164" s="61"/>
      <c r="D164" s="62"/>
      <c r="E164" s="62"/>
      <c r="F164" s="65"/>
      <c r="G164" s="65"/>
      <c r="H164" s="65"/>
      <c r="I164" s="64"/>
    </row>
    <row r="165" spans="2:9" s="59" customFormat="1">
      <c r="B165" s="65"/>
      <c r="C165" s="61"/>
      <c r="D165" s="62"/>
      <c r="E165" s="62"/>
      <c r="F165" s="65"/>
      <c r="G165" s="65"/>
      <c r="H165" s="65"/>
      <c r="I165" s="64"/>
    </row>
    <row r="166" spans="2:9" s="59" customFormat="1">
      <c r="B166" s="65"/>
      <c r="C166" s="61"/>
      <c r="D166" s="62"/>
      <c r="E166" s="62"/>
      <c r="F166" s="65"/>
      <c r="G166" s="65"/>
      <c r="H166" s="65"/>
      <c r="I166" s="64"/>
    </row>
    <row r="167" spans="2:9" s="59" customFormat="1">
      <c r="B167" s="65"/>
      <c r="C167" s="61"/>
      <c r="D167" s="62"/>
      <c r="E167" s="62"/>
      <c r="F167" s="65"/>
      <c r="G167" s="65"/>
      <c r="H167" s="65"/>
      <c r="I167" s="64"/>
    </row>
    <row r="168" spans="2:9" s="59" customFormat="1">
      <c r="B168" s="65"/>
      <c r="C168" s="61"/>
      <c r="D168" s="62"/>
      <c r="E168" s="62"/>
      <c r="F168" s="65"/>
      <c r="G168" s="65"/>
      <c r="H168" s="65"/>
      <c r="I168" s="64"/>
    </row>
    <row r="169" spans="2:9" s="59" customFormat="1">
      <c r="B169" s="65"/>
      <c r="C169" s="61"/>
      <c r="D169" s="62"/>
      <c r="E169" s="62"/>
      <c r="F169" s="65"/>
      <c r="G169" s="65"/>
      <c r="H169" s="65"/>
      <c r="I169" s="64"/>
    </row>
    <row r="170" spans="2:9" s="59" customFormat="1">
      <c r="B170" s="65"/>
      <c r="C170" s="61"/>
      <c r="D170" s="62"/>
      <c r="E170" s="62"/>
      <c r="F170" s="65"/>
      <c r="G170" s="65"/>
      <c r="H170" s="65"/>
      <c r="I170" s="64"/>
    </row>
    <row r="171" spans="2:9" s="59" customFormat="1">
      <c r="B171" s="65"/>
      <c r="C171" s="61"/>
      <c r="D171" s="62"/>
      <c r="E171" s="62"/>
      <c r="F171" s="65"/>
      <c r="G171" s="65"/>
      <c r="H171" s="65"/>
      <c r="I171" s="64"/>
    </row>
    <row r="172" spans="2:9" s="59" customFormat="1">
      <c r="B172" s="65"/>
      <c r="C172" s="61"/>
      <c r="D172" s="62"/>
      <c r="E172" s="62"/>
      <c r="F172" s="65"/>
      <c r="G172" s="65"/>
      <c r="H172" s="65"/>
      <c r="I172" s="64"/>
    </row>
    <row r="173" spans="2:9" s="59" customFormat="1">
      <c r="B173" s="65"/>
      <c r="C173" s="61"/>
      <c r="D173" s="62"/>
      <c r="E173" s="62"/>
      <c r="F173" s="65"/>
      <c r="G173" s="65"/>
      <c r="H173" s="65"/>
      <c r="I173" s="64"/>
    </row>
    <row r="174" spans="2:9" s="59" customFormat="1">
      <c r="B174" s="65"/>
      <c r="C174" s="61"/>
      <c r="D174" s="62"/>
      <c r="E174" s="62"/>
      <c r="F174" s="65"/>
      <c r="G174" s="65"/>
      <c r="H174" s="65"/>
      <c r="I174" s="64"/>
    </row>
    <row r="175" spans="2:9" s="59" customFormat="1">
      <c r="B175" s="65"/>
      <c r="C175" s="61"/>
      <c r="D175" s="62"/>
      <c r="E175" s="62"/>
      <c r="F175" s="65"/>
      <c r="G175" s="65"/>
      <c r="H175" s="65"/>
      <c r="I175" s="64"/>
    </row>
    <row r="176" spans="2:9" s="59" customFormat="1">
      <c r="B176" s="65"/>
      <c r="C176" s="61"/>
      <c r="D176" s="62"/>
      <c r="E176" s="62"/>
      <c r="F176" s="65"/>
      <c r="G176" s="65"/>
      <c r="H176" s="65"/>
      <c r="I176" s="64"/>
    </row>
    <row r="177" spans="2:9" s="59" customFormat="1">
      <c r="B177" s="65"/>
      <c r="C177" s="61"/>
      <c r="D177" s="62"/>
      <c r="E177" s="62"/>
      <c r="F177" s="65"/>
      <c r="G177" s="65"/>
      <c r="H177" s="65"/>
      <c r="I177" s="64"/>
    </row>
    <row r="178" spans="2:9" s="59" customFormat="1">
      <c r="B178" s="65"/>
      <c r="C178" s="61"/>
      <c r="D178" s="62"/>
      <c r="E178" s="62"/>
      <c r="F178" s="65"/>
      <c r="G178" s="65"/>
      <c r="H178" s="65"/>
      <c r="I178" s="64"/>
    </row>
    <row r="179" spans="2:9" s="59" customFormat="1">
      <c r="B179" s="65"/>
      <c r="C179" s="61"/>
      <c r="D179" s="62"/>
      <c r="E179" s="62"/>
      <c r="F179" s="65"/>
      <c r="G179" s="65"/>
      <c r="H179" s="65"/>
      <c r="I179" s="64"/>
    </row>
    <row r="180" spans="2:9" s="59" customFormat="1">
      <c r="B180" s="65"/>
      <c r="C180" s="61"/>
      <c r="D180" s="62"/>
      <c r="E180" s="62"/>
      <c r="F180" s="65"/>
      <c r="G180" s="65"/>
      <c r="H180" s="65"/>
      <c r="I180" s="64"/>
    </row>
    <row r="181" spans="2:9" s="59" customFormat="1">
      <c r="B181" s="65"/>
      <c r="C181" s="61"/>
      <c r="D181" s="62"/>
      <c r="E181" s="62"/>
      <c r="F181" s="65"/>
      <c r="G181" s="65"/>
      <c r="H181" s="65"/>
      <c r="I181" s="64"/>
    </row>
    <row r="182" spans="2:9" s="59" customFormat="1">
      <c r="B182" s="65"/>
      <c r="C182" s="61"/>
      <c r="D182" s="62"/>
      <c r="E182" s="62"/>
      <c r="F182" s="65"/>
      <c r="G182" s="65"/>
      <c r="H182" s="65"/>
      <c r="I182" s="64"/>
    </row>
    <row r="183" spans="2:9" s="59" customFormat="1">
      <c r="B183" s="65"/>
      <c r="C183" s="61"/>
      <c r="D183" s="62"/>
      <c r="E183" s="62"/>
      <c r="F183" s="65"/>
      <c r="G183" s="65"/>
      <c r="H183" s="65"/>
      <c r="I183" s="64"/>
    </row>
    <row r="184" spans="2:9" s="59" customFormat="1">
      <c r="B184" s="65"/>
      <c r="C184" s="61"/>
      <c r="D184" s="62"/>
      <c r="E184" s="62"/>
      <c r="F184" s="65"/>
      <c r="G184" s="65"/>
      <c r="H184" s="65"/>
      <c r="I184" s="64"/>
    </row>
    <row r="185" spans="2:9" s="59" customFormat="1">
      <c r="B185" s="65"/>
      <c r="C185" s="61"/>
      <c r="D185" s="62"/>
      <c r="E185" s="62"/>
      <c r="F185" s="65"/>
      <c r="G185" s="65"/>
      <c r="H185" s="65"/>
      <c r="I185" s="64"/>
    </row>
    <row r="186" spans="2:9" s="59" customFormat="1">
      <c r="B186" s="65"/>
      <c r="C186" s="61"/>
      <c r="D186" s="62"/>
      <c r="E186" s="62"/>
      <c r="F186" s="65"/>
      <c r="G186" s="65"/>
      <c r="H186" s="65"/>
      <c r="I186" s="64"/>
    </row>
    <row r="187" spans="2:9" s="59" customFormat="1">
      <c r="B187" s="65"/>
      <c r="C187" s="61"/>
      <c r="D187" s="62"/>
      <c r="E187" s="62"/>
      <c r="F187" s="65"/>
      <c r="G187" s="65"/>
      <c r="H187" s="65"/>
      <c r="I187" s="64"/>
    </row>
    <row r="188" spans="2:9" s="59" customFormat="1">
      <c r="B188" s="65"/>
      <c r="C188" s="61"/>
      <c r="D188" s="62"/>
      <c r="E188" s="62"/>
      <c r="F188" s="65"/>
      <c r="G188" s="65"/>
      <c r="H188" s="65"/>
      <c r="I188" s="64"/>
    </row>
    <row r="189" spans="2:9" s="59" customFormat="1">
      <c r="B189" s="65"/>
      <c r="C189" s="61"/>
      <c r="D189" s="62"/>
      <c r="E189" s="62"/>
      <c r="F189" s="65"/>
      <c r="G189" s="65"/>
      <c r="H189" s="65"/>
      <c r="I189" s="64"/>
    </row>
    <row r="190" spans="2:9" s="59" customFormat="1">
      <c r="B190" s="65"/>
      <c r="C190" s="61"/>
      <c r="D190" s="62"/>
      <c r="E190" s="62"/>
      <c r="F190" s="65"/>
      <c r="G190" s="65"/>
      <c r="H190" s="65"/>
      <c r="I190" s="64"/>
    </row>
    <row r="191" spans="2:9" s="59" customFormat="1">
      <c r="B191" s="65"/>
      <c r="C191" s="61"/>
      <c r="D191" s="62"/>
      <c r="E191" s="62"/>
      <c r="F191" s="65"/>
      <c r="G191" s="65"/>
      <c r="H191" s="65"/>
      <c r="I191" s="64"/>
    </row>
    <row r="192" spans="2:9" s="59" customFormat="1">
      <c r="B192" s="65"/>
      <c r="C192" s="61"/>
      <c r="D192" s="62"/>
      <c r="E192" s="62"/>
      <c r="F192" s="65"/>
      <c r="G192" s="65"/>
      <c r="H192" s="65"/>
      <c r="I192" s="64"/>
    </row>
    <row r="193" spans="2:9" s="59" customFormat="1">
      <c r="B193" s="65"/>
      <c r="C193" s="61"/>
      <c r="D193" s="62"/>
      <c r="E193" s="62"/>
      <c r="F193" s="65"/>
      <c r="G193" s="65"/>
      <c r="H193" s="65"/>
      <c r="I193" s="64"/>
    </row>
    <row r="194" spans="2:9" s="59" customFormat="1">
      <c r="B194" s="65"/>
      <c r="C194" s="61"/>
      <c r="D194" s="62"/>
      <c r="E194" s="62"/>
      <c r="F194" s="65"/>
      <c r="G194" s="65"/>
      <c r="H194" s="65"/>
      <c r="I194" s="64"/>
    </row>
    <row r="195" spans="2:9" s="59" customFormat="1">
      <c r="B195" s="65"/>
      <c r="C195" s="61"/>
      <c r="D195" s="62"/>
      <c r="E195" s="62"/>
      <c r="F195" s="65"/>
      <c r="G195" s="65"/>
      <c r="H195" s="65"/>
      <c r="I195" s="64"/>
    </row>
    <row r="196" spans="2:9" s="59" customFormat="1">
      <c r="B196" s="65"/>
      <c r="C196" s="61"/>
      <c r="D196" s="62"/>
      <c r="E196" s="62"/>
      <c r="F196" s="65"/>
      <c r="G196" s="65"/>
      <c r="H196" s="65"/>
      <c r="I196" s="64"/>
    </row>
    <row r="197" spans="2:9" s="59" customFormat="1">
      <c r="B197" s="65"/>
      <c r="C197" s="61"/>
      <c r="D197" s="62"/>
      <c r="E197" s="62"/>
      <c r="F197" s="65"/>
      <c r="G197" s="65"/>
      <c r="H197" s="65"/>
      <c r="I197" s="64"/>
    </row>
    <row r="198" spans="2:9" s="59" customFormat="1">
      <c r="B198" s="65"/>
      <c r="C198" s="61"/>
      <c r="D198" s="62"/>
      <c r="E198" s="62"/>
      <c r="F198" s="65"/>
      <c r="G198" s="65"/>
      <c r="H198" s="65"/>
      <c r="I198" s="64"/>
    </row>
    <row r="199" spans="2:9" s="59" customFormat="1">
      <c r="B199" s="65"/>
      <c r="C199" s="61"/>
      <c r="D199" s="62"/>
      <c r="E199" s="62"/>
      <c r="F199" s="65"/>
      <c r="G199" s="65"/>
      <c r="H199" s="65"/>
      <c r="I199" s="64"/>
    </row>
    <row r="200" spans="2:9" s="59" customFormat="1">
      <c r="B200" s="65"/>
      <c r="C200" s="61"/>
      <c r="D200" s="62"/>
      <c r="E200" s="62"/>
      <c r="F200" s="65"/>
      <c r="G200" s="65"/>
      <c r="H200" s="65"/>
      <c r="I200" s="64"/>
    </row>
    <row r="201" spans="2:9" s="59" customFormat="1">
      <c r="B201" s="65"/>
      <c r="C201" s="61"/>
      <c r="D201" s="62"/>
      <c r="E201" s="62"/>
      <c r="F201" s="65"/>
      <c r="G201" s="65"/>
      <c r="H201" s="65"/>
      <c r="I201" s="64"/>
    </row>
    <row r="202" spans="2:9" s="59" customFormat="1">
      <c r="B202" s="65"/>
      <c r="C202" s="61"/>
      <c r="D202" s="62"/>
      <c r="E202" s="62"/>
      <c r="F202" s="65"/>
      <c r="G202" s="65"/>
      <c r="H202" s="65"/>
      <c r="I202" s="64"/>
    </row>
    <row r="203" spans="2:9" s="59" customFormat="1">
      <c r="B203" s="65"/>
      <c r="C203" s="61"/>
      <c r="D203" s="62"/>
      <c r="E203" s="62"/>
      <c r="F203" s="65"/>
      <c r="G203" s="65"/>
      <c r="H203" s="65"/>
      <c r="I203" s="64"/>
    </row>
    <row r="204" spans="2:9" s="59" customFormat="1">
      <c r="B204" s="65"/>
      <c r="C204" s="61"/>
      <c r="D204" s="62"/>
      <c r="E204" s="62"/>
      <c r="F204" s="65"/>
      <c r="G204" s="65"/>
      <c r="H204" s="65"/>
      <c r="I204" s="64"/>
    </row>
    <row r="205" spans="2:9" s="59" customFormat="1">
      <c r="B205" s="65"/>
      <c r="C205" s="61"/>
      <c r="D205" s="62"/>
      <c r="E205" s="62"/>
      <c r="F205" s="65"/>
      <c r="G205" s="65"/>
      <c r="H205" s="65"/>
      <c r="I205" s="64"/>
    </row>
    <row r="206" spans="2:9" s="59" customFormat="1">
      <c r="B206" s="65"/>
      <c r="C206" s="61"/>
      <c r="D206" s="62"/>
      <c r="E206" s="62"/>
      <c r="F206" s="65"/>
      <c r="G206" s="65"/>
      <c r="H206" s="65"/>
      <c r="I206" s="64"/>
    </row>
    <row r="207" spans="2:9" s="59" customFormat="1">
      <c r="B207" s="65"/>
      <c r="C207" s="61"/>
      <c r="D207" s="62"/>
      <c r="E207" s="62"/>
      <c r="F207" s="65"/>
      <c r="G207" s="65"/>
      <c r="H207" s="65"/>
      <c r="I207" s="64"/>
    </row>
    <row r="208" spans="2:9" s="59" customFormat="1">
      <c r="B208" s="65"/>
      <c r="C208" s="61"/>
      <c r="D208" s="62"/>
      <c r="E208" s="62"/>
      <c r="F208" s="65"/>
      <c r="G208" s="65"/>
      <c r="H208" s="65"/>
      <c r="I208" s="64"/>
    </row>
    <row r="209" spans="2:9" s="59" customFormat="1">
      <c r="B209" s="65"/>
      <c r="C209" s="61"/>
      <c r="D209" s="62"/>
      <c r="E209" s="62"/>
      <c r="F209" s="65"/>
      <c r="G209" s="65"/>
      <c r="H209" s="65"/>
      <c r="I209" s="64"/>
    </row>
    <row r="210" spans="2:9" s="59" customFormat="1">
      <c r="B210" s="65"/>
      <c r="C210" s="61"/>
      <c r="D210" s="62"/>
      <c r="E210" s="62"/>
      <c r="F210" s="65"/>
      <c r="G210" s="65"/>
      <c r="H210" s="65"/>
      <c r="I210" s="64"/>
    </row>
    <row r="211" spans="2:9" s="59" customFormat="1">
      <c r="B211" s="65"/>
      <c r="C211" s="61"/>
      <c r="D211" s="62"/>
      <c r="E211" s="62"/>
      <c r="F211" s="65"/>
      <c r="G211" s="65"/>
      <c r="H211" s="65"/>
      <c r="I211" s="64"/>
    </row>
    <row r="212" spans="2:9" s="59" customFormat="1">
      <c r="B212" s="65"/>
      <c r="C212" s="61"/>
      <c r="D212" s="62"/>
      <c r="E212" s="62"/>
      <c r="F212" s="65"/>
      <c r="G212" s="65"/>
      <c r="H212" s="65"/>
      <c r="I212" s="64"/>
    </row>
    <row r="213" spans="2:9" s="59" customFormat="1">
      <c r="B213" s="65"/>
      <c r="C213" s="61"/>
      <c r="D213" s="62"/>
      <c r="E213" s="62"/>
      <c r="F213" s="65"/>
      <c r="G213" s="65"/>
      <c r="H213" s="65"/>
      <c r="I213" s="64"/>
    </row>
    <row r="214" spans="2:9" s="59" customFormat="1">
      <c r="B214" s="65"/>
      <c r="C214" s="61"/>
      <c r="D214" s="62"/>
      <c r="E214" s="62"/>
      <c r="F214" s="65"/>
      <c r="G214" s="65"/>
      <c r="H214" s="65"/>
      <c r="I214" s="64"/>
    </row>
    <row r="215" spans="2:9" s="59" customFormat="1">
      <c r="B215" s="65"/>
      <c r="C215" s="61"/>
      <c r="D215" s="62"/>
      <c r="E215" s="62"/>
      <c r="F215" s="65"/>
      <c r="G215" s="65"/>
      <c r="H215" s="65"/>
      <c r="I215" s="64"/>
    </row>
    <row r="216" spans="2:9" s="59" customFormat="1">
      <c r="B216" s="65"/>
      <c r="C216" s="61"/>
      <c r="D216" s="62"/>
      <c r="E216" s="62"/>
      <c r="F216" s="65"/>
      <c r="G216" s="65"/>
      <c r="H216" s="65"/>
      <c r="I216" s="64"/>
    </row>
    <row r="217" spans="2:9" s="59" customFormat="1">
      <c r="B217" s="65"/>
      <c r="C217" s="61"/>
      <c r="D217" s="62"/>
      <c r="E217" s="62"/>
      <c r="F217" s="65"/>
      <c r="G217" s="65"/>
      <c r="H217" s="65"/>
      <c r="I217" s="64"/>
    </row>
    <row r="218" spans="2:9" s="59" customFormat="1">
      <c r="B218" s="65"/>
      <c r="C218" s="61"/>
      <c r="D218" s="62"/>
      <c r="E218" s="62"/>
      <c r="F218" s="65"/>
      <c r="G218" s="65"/>
      <c r="H218" s="65"/>
      <c r="I218" s="64"/>
    </row>
    <row r="219" spans="2:9" s="59" customFormat="1">
      <c r="B219" s="65"/>
      <c r="C219" s="61"/>
      <c r="D219" s="62"/>
      <c r="E219" s="62"/>
      <c r="F219" s="65"/>
      <c r="G219" s="65"/>
      <c r="H219" s="65"/>
      <c r="I219" s="64"/>
    </row>
    <row r="220" spans="2:9" s="59" customFormat="1">
      <c r="B220" s="65"/>
      <c r="C220" s="61"/>
      <c r="D220" s="62"/>
      <c r="E220" s="62"/>
      <c r="F220" s="65"/>
      <c r="G220" s="65"/>
      <c r="H220" s="65"/>
      <c r="I220" s="64"/>
    </row>
    <row r="221" spans="2:9" s="59" customFormat="1">
      <c r="B221" s="65"/>
      <c r="C221" s="61"/>
      <c r="D221" s="62"/>
      <c r="E221" s="62"/>
      <c r="F221" s="65"/>
      <c r="G221" s="65"/>
      <c r="H221" s="65"/>
      <c r="I221" s="64"/>
    </row>
    <row r="222" spans="2:9" s="59" customFormat="1">
      <c r="B222" s="65"/>
      <c r="C222" s="61"/>
      <c r="D222" s="62"/>
      <c r="E222" s="62"/>
      <c r="F222" s="65"/>
      <c r="G222" s="65"/>
      <c r="H222" s="65"/>
      <c r="I222" s="64"/>
    </row>
    <row r="223" spans="2:9" s="59" customFormat="1">
      <c r="B223" s="65"/>
      <c r="C223" s="61"/>
      <c r="D223" s="62"/>
      <c r="E223" s="62"/>
      <c r="F223" s="65"/>
      <c r="G223" s="65"/>
      <c r="H223" s="65"/>
      <c r="I223" s="64"/>
    </row>
    <row r="224" spans="2:9" s="59" customFormat="1">
      <c r="B224" s="65"/>
      <c r="C224" s="61"/>
      <c r="D224" s="62"/>
      <c r="E224" s="62"/>
      <c r="F224" s="65"/>
      <c r="G224" s="65"/>
      <c r="H224" s="65"/>
      <c r="I224" s="64"/>
    </row>
    <row r="225" spans="2:9" s="59" customFormat="1">
      <c r="B225" s="65"/>
      <c r="C225" s="61"/>
      <c r="D225" s="62"/>
      <c r="E225" s="62"/>
      <c r="F225" s="65"/>
      <c r="G225" s="65"/>
      <c r="H225" s="65"/>
      <c r="I225" s="64"/>
    </row>
    <row r="226" spans="2:9" s="59" customFormat="1">
      <c r="B226" s="65"/>
      <c r="C226" s="61"/>
      <c r="D226" s="62"/>
      <c r="E226" s="62"/>
      <c r="F226" s="65"/>
      <c r="G226" s="65"/>
      <c r="H226" s="65"/>
      <c r="I226" s="64"/>
    </row>
    <row r="227" spans="2:9" s="59" customFormat="1">
      <c r="B227" s="65"/>
      <c r="C227" s="61"/>
      <c r="D227" s="62"/>
      <c r="E227" s="62"/>
      <c r="F227" s="65"/>
      <c r="G227" s="65"/>
      <c r="H227" s="65"/>
      <c r="I227" s="64"/>
    </row>
    <row r="228" spans="2:9" s="59" customFormat="1">
      <c r="B228" s="65"/>
      <c r="C228" s="61"/>
      <c r="D228" s="62"/>
      <c r="E228" s="62"/>
      <c r="F228" s="65"/>
      <c r="G228" s="65"/>
      <c r="H228" s="65"/>
      <c r="I228" s="64"/>
    </row>
    <row r="229" spans="2:9" s="59" customFormat="1">
      <c r="B229" s="65"/>
      <c r="C229" s="61"/>
      <c r="D229" s="62"/>
      <c r="E229" s="62"/>
      <c r="F229" s="65"/>
      <c r="G229" s="65"/>
      <c r="H229" s="65"/>
      <c r="I229" s="64"/>
    </row>
    <row r="230" spans="2:9" s="59" customFormat="1">
      <c r="B230" s="65"/>
      <c r="C230" s="61"/>
      <c r="D230" s="62"/>
      <c r="E230" s="62"/>
      <c r="F230" s="65"/>
      <c r="G230" s="65"/>
      <c r="H230" s="65"/>
      <c r="I230" s="64"/>
    </row>
    <row r="231" spans="2:9" s="59" customFormat="1">
      <c r="B231" s="65"/>
      <c r="C231" s="61"/>
      <c r="D231" s="62"/>
      <c r="E231" s="62"/>
      <c r="F231" s="65"/>
      <c r="G231" s="65"/>
      <c r="H231" s="65"/>
      <c r="I231" s="64"/>
    </row>
    <row r="232" spans="2:9" s="59" customFormat="1">
      <c r="B232" s="65"/>
      <c r="C232" s="61"/>
      <c r="D232" s="62"/>
      <c r="E232" s="62"/>
      <c r="F232" s="65"/>
      <c r="G232" s="65"/>
      <c r="H232" s="65"/>
      <c r="I232" s="64"/>
    </row>
    <row r="233" spans="2:9" s="59" customFormat="1">
      <c r="B233" s="65"/>
      <c r="C233" s="61"/>
      <c r="D233" s="62"/>
      <c r="E233" s="62"/>
      <c r="F233" s="65"/>
      <c r="G233" s="65"/>
      <c r="H233" s="65"/>
      <c r="I233" s="64"/>
    </row>
    <row r="234" spans="2:9" s="59" customFormat="1">
      <c r="B234" s="65"/>
      <c r="C234" s="61"/>
      <c r="D234" s="62"/>
      <c r="E234" s="62"/>
      <c r="F234" s="65"/>
      <c r="G234" s="65"/>
      <c r="H234" s="65"/>
      <c r="I234" s="64"/>
    </row>
    <row r="235" spans="2:9" s="59" customFormat="1">
      <c r="B235" s="65"/>
      <c r="C235" s="61"/>
      <c r="D235" s="62"/>
      <c r="E235" s="62"/>
      <c r="F235" s="65"/>
      <c r="G235" s="65"/>
      <c r="H235" s="65"/>
      <c r="I235" s="64"/>
    </row>
    <row r="236" spans="2:9" s="59" customFormat="1">
      <c r="B236" s="65"/>
      <c r="C236" s="61"/>
      <c r="D236" s="62"/>
      <c r="E236" s="62"/>
      <c r="F236" s="65"/>
      <c r="G236" s="65"/>
      <c r="H236" s="65"/>
      <c r="I236" s="64"/>
    </row>
    <row r="237" spans="2:9" s="59" customFormat="1">
      <c r="B237" s="65"/>
      <c r="C237" s="61"/>
      <c r="D237" s="62"/>
      <c r="E237" s="62"/>
      <c r="F237" s="65"/>
      <c r="G237" s="65"/>
      <c r="H237" s="65"/>
      <c r="I237" s="64"/>
    </row>
    <row r="238" spans="2:9" s="59" customFormat="1">
      <c r="B238" s="65"/>
      <c r="C238" s="61"/>
      <c r="D238" s="62"/>
      <c r="E238" s="62"/>
      <c r="F238" s="65"/>
      <c r="G238" s="65"/>
      <c r="H238" s="65"/>
      <c r="I238" s="64"/>
    </row>
    <row r="239" spans="2:9" s="59" customFormat="1">
      <c r="B239" s="65"/>
      <c r="C239" s="61"/>
      <c r="D239" s="62"/>
      <c r="E239" s="62"/>
      <c r="F239" s="65"/>
      <c r="G239" s="65"/>
      <c r="H239" s="65"/>
      <c r="I239" s="64"/>
    </row>
    <row r="240" spans="2:9" s="59" customFormat="1">
      <c r="B240" s="65"/>
      <c r="C240" s="61"/>
      <c r="D240" s="62"/>
      <c r="E240" s="62"/>
      <c r="F240" s="65"/>
      <c r="G240" s="65"/>
      <c r="H240" s="65"/>
      <c r="I240" s="64"/>
    </row>
    <row r="241" spans="2:9" s="59" customFormat="1">
      <c r="B241" s="65"/>
      <c r="C241" s="61"/>
      <c r="D241" s="62"/>
      <c r="E241" s="62"/>
      <c r="F241" s="65"/>
      <c r="G241" s="65"/>
      <c r="H241" s="65"/>
      <c r="I241" s="64"/>
    </row>
    <row r="242" spans="2:9" s="59" customFormat="1">
      <c r="B242" s="65"/>
      <c r="C242" s="61"/>
      <c r="D242" s="62"/>
      <c r="E242" s="62"/>
      <c r="F242" s="65"/>
      <c r="G242" s="65"/>
      <c r="H242" s="65"/>
      <c r="I242" s="64"/>
    </row>
    <row r="243" spans="2:9" s="59" customFormat="1">
      <c r="B243" s="65"/>
      <c r="C243" s="61"/>
      <c r="D243" s="62"/>
      <c r="E243" s="62"/>
      <c r="F243" s="65"/>
      <c r="G243" s="65"/>
      <c r="H243" s="65"/>
      <c r="I243" s="64"/>
    </row>
    <row r="244" spans="2:9" s="59" customFormat="1">
      <c r="B244" s="65"/>
      <c r="C244" s="61"/>
      <c r="D244" s="62"/>
      <c r="E244" s="62"/>
      <c r="F244" s="65"/>
      <c r="G244" s="65"/>
      <c r="H244" s="65"/>
      <c r="I244" s="64"/>
    </row>
    <row r="245" spans="2:9" s="59" customFormat="1">
      <c r="B245" s="65"/>
      <c r="C245" s="61"/>
      <c r="D245" s="62"/>
      <c r="E245" s="62"/>
      <c r="F245" s="65"/>
      <c r="G245" s="65"/>
      <c r="H245" s="65"/>
      <c r="I245" s="64"/>
    </row>
    <row r="246" spans="2:9" s="59" customFormat="1">
      <c r="B246" s="65"/>
      <c r="C246" s="61"/>
      <c r="D246" s="62"/>
      <c r="E246" s="62"/>
      <c r="F246" s="65"/>
      <c r="G246" s="65"/>
      <c r="H246" s="65"/>
      <c r="I246" s="64"/>
    </row>
    <row r="247" spans="2:9" s="59" customFormat="1">
      <c r="B247" s="65"/>
      <c r="C247" s="61"/>
      <c r="D247" s="62"/>
      <c r="E247" s="62"/>
      <c r="F247" s="65"/>
      <c r="G247" s="65"/>
      <c r="H247" s="65"/>
      <c r="I247" s="64"/>
    </row>
    <row r="248" spans="2:9" s="59" customFormat="1">
      <c r="B248" s="65"/>
      <c r="C248" s="61"/>
      <c r="D248" s="62"/>
      <c r="E248" s="62"/>
      <c r="F248" s="65"/>
      <c r="G248" s="65"/>
      <c r="H248" s="65"/>
      <c r="I248" s="64"/>
    </row>
    <row r="249" spans="2:9" s="59" customFormat="1">
      <c r="B249" s="65"/>
      <c r="C249" s="61"/>
      <c r="D249" s="62"/>
      <c r="E249" s="62"/>
      <c r="F249" s="65"/>
      <c r="G249" s="65"/>
      <c r="H249" s="65"/>
      <c r="I249" s="64"/>
    </row>
    <row r="250" spans="2:9" s="59" customFormat="1">
      <c r="B250" s="65"/>
      <c r="C250" s="61"/>
      <c r="D250" s="62"/>
      <c r="E250" s="62"/>
      <c r="F250" s="65"/>
      <c r="G250" s="65"/>
      <c r="H250" s="65"/>
      <c r="I250" s="64"/>
    </row>
    <row r="251" spans="2:9" s="59" customFormat="1">
      <c r="B251" s="65"/>
      <c r="C251" s="61"/>
      <c r="D251" s="62"/>
      <c r="E251" s="62"/>
      <c r="F251" s="65"/>
      <c r="G251" s="65"/>
      <c r="H251" s="65"/>
      <c r="I251" s="64"/>
    </row>
    <row r="252" spans="2:9" s="59" customFormat="1">
      <c r="B252" s="65"/>
      <c r="C252" s="61"/>
      <c r="D252" s="62"/>
      <c r="E252" s="62"/>
      <c r="F252" s="65"/>
      <c r="G252" s="65"/>
      <c r="H252" s="65"/>
      <c r="I252" s="64"/>
    </row>
    <row r="253" spans="2:9" s="59" customFormat="1">
      <c r="B253" s="65"/>
      <c r="C253" s="61"/>
      <c r="D253" s="62"/>
      <c r="E253" s="62"/>
      <c r="F253" s="65"/>
      <c r="G253" s="65"/>
      <c r="H253" s="65"/>
      <c r="I253" s="64"/>
    </row>
    <row r="254" spans="2:9" s="59" customFormat="1">
      <c r="B254" s="65"/>
      <c r="C254" s="61"/>
      <c r="D254" s="62"/>
      <c r="E254" s="62"/>
      <c r="F254" s="65"/>
      <c r="G254" s="65"/>
      <c r="H254" s="65"/>
      <c r="I254" s="64"/>
    </row>
    <row r="255" spans="2:9" s="59" customFormat="1">
      <c r="B255" s="65"/>
      <c r="C255" s="61"/>
      <c r="D255" s="62"/>
      <c r="E255" s="62"/>
      <c r="F255" s="65"/>
      <c r="G255" s="65"/>
      <c r="H255" s="65"/>
      <c r="I255" s="64"/>
    </row>
    <row r="256" spans="2:9" s="59" customFormat="1">
      <c r="B256" s="65"/>
      <c r="C256" s="61"/>
      <c r="D256" s="62"/>
      <c r="E256" s="62"/>
      <c r="F256" s="65"/>
      <c r="G256" s="65"/>
      <c r="H256" s="65"/>
      <c r="I256" s="64"/>
    </row>
    <row r="257" spans="2:9" s="59" customFormat="1">
      <c r="B257" s="65"/>
      <c r="C257" s="61"/>
      <c r="D257" s="62"/>
      <c r="E257" s="62"/>
      <c r="F257" s="65"/>
      <c r="G257" s="65"/>
      <c r="H257" s="65"/>
      <c r="I257" s="64"/>
    </row>
    <row r="258" spans="2:9" s="59" customFormat="1">
      <c r="B258" s="65"/>
      <c r="C258" s="61"/>
      <c r="D258" s="62"/>
      <c r="E258" s="62"/>
      <c r="F258" s="65"/>
      <c r="G258" s="65"/>
      <c r="H258" s="65"/>
      <c r="I258" s="64"/>
    </row>
    <row r="259" spans="2:9" s="59" customFormat="1">
      <c r="B259" s="65"/>
      <c r="C259" s="61"/>
      <c r="D259" s="62"/>
      <c r="E259" s="62"/>
      <c r="F259" s="65"/>
      <c r="G259" s="65"/>
      <c r="H259" s="65"/>
      <c r="I259" s="64"/>
    </row>
    <row r="260" spans="2:9" s="59" customFormat="1">
      <c r="B260" s="65"/>
      <c r="C260" s="61"/>
      <c r="D260" s="62"/>
      <c r="E260" s="62"/>
      <c r="F260" s="65"/>
      <c r="G260" s="65"/>
      <c r="H260" s="65"/>
      <c r="I260" s="64"/>
    </row>
    <row r="261" spans="2:9" s="59" customFormat="1">
      <c r="B261" s="65"/>
      <c r="C261" s="61"/>
      <c r="D261" s="62"/>
      <c r="E261" s="62"/>
      <c r="F261" s="65"/>
      <c r="G261" s="65"/>
      <c r="H261" s="65"/>
      <c r="I261" s="64"/>
    </row>
    <row r="262" spans="2:9" s="59" customFormat="1">
      <c r="B262" s="65"/>
      <c r="C262" s="61"/>
      <c r="D262" s="62"/>
      <c r="E262" s="62"/>
      <c r="F262" s="65"/>
      <c r="G262" s="65"/>
      <c r="H262" s="65"/>
      <c r="I262" s="64"/>
    </row>
    <row r="263" spans="2:9" s="59" customFormat="1">
      <c r="B263" s="65"/>
      <c r="C263" s="61"/>
      <c r="D263" s="62"/>
      <c r="E263" s="62"/>
      <c r="F263" s="65"/>
      <c r="G263" s="65"/>
      <c r="H263" s="65"/>
      <c r="I263" s="64"/>
    </row>
    <row r="264" spans="2:9" s="59" customFormat="1">
      <c r="B264" s="65"/>
      <c r="C264" s="61"/>
      <c r="D264" s="62"/>
      <c r="E264" s="62"/>
      <c r="F264" s="65"/>
      <c r="G264" s="65"/>
      <c r="H264" s="65"/>
      <c r="I264" s="64"/>
    </row>
    <row r="265" spans="2:9" s="59" customFormat="1">
      <c r="B265" s="65"/>
      <c r="C265" s="61"/>
      <c r="D265" s="62"/>
      <c r="E265" s="62"/>
      <c r="F265" s="65"/>
      <c r="G265" s="65"/>
      <c r="H265" s="65"/>
      <c r="I265" s="64"/>
    </row>
    <row r="266" spans="2:9" s="59" customFormat="1">
      <c r="B266" s="65"/>
      <c r="C266" s="61"/>
      <c r="D266" s="62"/>
      <c r="E266" s="62"/>
      <c r="F266" s="65"/>
      <c r="G266" s="65"/>
      <c r="H266" s="65"/>
      <c r="I266" s="64"/>
    </row>
    <row r="267" spans="2:9" s="59" customFormat="1">
      <c r="B267" s="65"/>
      <c r="C267" s="61"/>
      <c r="D267" s="62"/>
      <c r="E267" s="62"/>
      <c r="F267" s="65"/>
      <c r="G267" s="65"/>
      <c r="H267" s="65"/>
      <c r="I267" s="64"/>
    </row>
    <row r="268" spans="2:9" s="59" customFormat="1">
      <c r="B268" s="65"/>
      <c r="C268" s="61"/>
      <c r="D268" s="62"/>
      <c r="E268" s="62"/>
      <c r="F268" s="65"/>
      <c r="G268" s="65"/>
      <c r="H268" s="65"/>
      <c r="I268" s="64"/>
    </row>
    <row r="269" spans="2:9" s="59" customFormat="1">
      <c r="B269" s="65"/>
      <c r="C269" s="61"/>
      <c r="D269" s="62"/>
      <c r="E269" s="62"/>
      <c r="F269" s="65"/>
      <c r="G269" s="65"/>
      <c r="H269" s="65"/>
      <c r="I269" s="64"/>
    </row>
    <row r="270" spans="2:9" s="59" customFormat="1">
      <c r="B270" s="65"/>
      <c r="C270" s="61"/>
      <c r="D270" s="62"/>
      <c r="E270" s="62"/>
      <c r="F270" s="65"/>
      <c r="G270" s="65"/>
      <c r="H270" s="65"/>
      <c r="I270" s="64"/>
    </row>
    <row r="271" spans="2:9" s="59" customFormat="1">
      <c r="B271" s="65"/>
      <c r="C271" s="61"/>
      <c r="D271" s="62"/>
      <c r="E271" s="62"/>
      <c r="F271" s="65"/>
      <c r="G271" s="65"/>
      <c r="H271" s="65"/>
      <c r="I271" s="64"/>
    </row>
    <row r="272" spans="2:9" s="59" customFormat="1">
      <c r="B272" s="65"/>
      <c r="C272" s="61"/>
      <c r="D272" s="62"/>
      <c r="E272" s="62"/>
      <c r="F272" s="65"/>
      <c r="G272" s="65"/>
      <c r="H272" s="65"/>
      <c r="I272" s="64"/>
    </row>
    <row r="273" spans="2:9" s="59" customFormat="1">
      <c r="B273" s="65"/>
      <c r="C273" s="61"/>
      <c r="D273" s="62"/>
      <c r="E273" s="62"/>
      <c r="F273" s="65"/>
      <c r="G273" s="65"/>
      <c r="H273" s="65"/>
      <c r="I273" s="64"/>
    </row>
    <row r="274" spans="2:9" s="59" customFormat="1">
      <c r="B274" s="65"/>
      <c r="C274" s="61"/>
      <c r="D274" s="62"/>
      <c r="E274" s="62"/>
      <c r="F274" s="65"/>
      <c r="G274" s="65"/>
      <c r="H274" s="65"/>
      <c r="I274" s="64"/>
    </row>
    <row r="275" spans="2:9" s="59" customFormat="1">
      <c r="B275" s="65"/>
      <c r="C275" s="61"/>
      <c r="D275" s="62"/>
      <c r="E275" s="62"/>
      <c r="F275" s="65"/>
      <c r="G275" s="65"/>
      <c r="H275" s="65"/>
      <c r="I275" s="64"/>
    </row>
    <row r="276" spans="2:9" s="59" customFormat="1">
      <c r="B276" s="65"/>
      <c r="C276" s="61"/>
      <c r="D276" s="62"/>
      <c r="E276" s="62"/>
      <c r="F276" s="65"/>
      <c r="G276" s="65"/>
      <c r="H276" s="65"/>
      <c r="I276" s="64"/>
    </row>
    <row r="277" spans="2:9" s="59" customFormat="1">
      <c r="B277" s="65"/>
      <c r="C277" s="61"/>
      <c r="D277" s="62"/>
      <c r="E277" s="62"/>
      <c r="F277" s="65"/>
      <c r="G277" s="65"/>
      <c r="H277" s="65"/>
      <c r="I277" s="64"/>
    </row>
    <row r="278" spans="2:9" s="59" customFormat="1">
      <c r="B278" s="65"/>
      <c r="C278" s="61"/>
      <c r="D278" s="62"/>
      <c r="E278" s="62"/>
      <c r="F278" s="65"/>
      <c r="G278" s="65"/>
      <c r="H278" s="65"/>
      <c r="I278" s="64"/>
    </row>
    <row r="279" spans="2:9" s="59" customFormat="1">
      <c r="B279" s="65"/>
      <c r="C279" s="61"/>
      <c r="D279" s="62"/>
      <c r="E279" s="62"/>
      <c r="F279" s="65"/>
      <c r="G279" s="65"/>
      <c r="H279" s="65"/>
      <c r="I279" s="64"/>
    </row>
    <row r="280" spans="2:9" s="59" customFormat="1">
      <c r="B280" s="65"/>
      <c r="C280" s="61"/>
      <c r="D280" s="62"/>
      <c r="E280" s="62"/>
      <c r="F280" s="65"/>
      <c r="G280" s="65"/>
      <c r="H280" s="65"/>
      <c r="I280" s="64"/>
    </row>
    <row r="281" spans="2:9" s="59" customFormat="1">
      <c r="B281" s="65"/>
      <c r="C281" s="61"/>
      <c r="D281" s="62"/>
      <c r="E281" s="62"/>
      <c r="F281" s="65"/>
      <c r="G281" s="65"/>
      <c r="H281" s="65"/>
      <c r="I281" s="64"/>
    </row>
    <row r="282" spans="2:9" s="59" customFormat="1">
      <c r="B282" s="65"/>
      <c r="C282" s="61"/>
      <c r="D282" s="62"/>
      <c r="E282" s="62"/>
      <c r="F282" s="65"/>
      <c r="G282" s="65"/>
      <c r="H282" s="65"/>
      <c r="I282" s="64"/>
    </row>
    <row r="283" spans="2:9" s="59" customFormat="1">
      <c r="B283" s="65"/>
      <c r="C283" s="61"/>
      <c r="D283" s="62"/>
      <c r="E283" s="62"/>
      <c r="F283" s="65"/>
      <c r="G283" s="65"/>
      <c r="H283" s="65"/>
      <c r="I283" s="64"/>
    </row>
    <row r="284" spans="2:9" s="59" customFormat="1">
      <c r="B284" s="65"/>
      <c r="C284" s="61"/>
      <c r="D284" s="62"/>
      <c r="E284" s="62"/>
      <c r="F284" s="65"/>
      <c r="G284" s="65"/>
      <c r="H284" s="65"/>
      <c r="I284" s="64"/>
    </row>
    <row r="285" spans="2:9" s="59" customFormat="1">
      <c r="B285" s="65"/>
      <c r="C285" s="61"/>
      <c r="D285" s="62"/>
      <c r="E285" s="62"/>
      <c r="F285" s="65"/>
      <c r="G285" s="65"/>
      <c r="H285" s="65"/>
      <c r="I285" s="64"/>
    </row>
    <row r="286" spans="2:9" s="59" customFormat="1">
      <c r="B286" s="65"/>
      <c r="C286" s="61"/>
      <c r="D286" s="62"/>
      <c r="E286" s="62"/>
      <c r="F286" s="65"/>
      <c r="G286" s="65"/>
      <c r="H286" s="65"/>
      <c r="I286" s="64"/>
    </row>
    <row r="287" spans="2:9" s="59" customFormat="1">
      <c r="B287" s="65"/>
      <c r="C287" s="61"/>
      <c r="D287" s="62"/>
      <c r="E287" s="62"/>
      <c r="F287" s="65"/>
      <c r="G287" s="65"/>
      <c r="H287" s="65"/>
      <c r="I287" s="64"/>
    </row>
    <row r="288" spans="2:9" s="59" customFormat="1">
      <c r="B288" s="65"/>
      <c r="C288" s="61"/>
      <c r="D288" s="62"/>
      <c r="E288" s="62"/>
      <c r="F288" s="65"/>
      <c r="G288" s="65"/>
      <c r="H288" s="65"/>
      <c r="I288" s="64"/>
    </row>
    <row r="289" spans="2:9" s="59" customFormat="1">
      <c r="B289" s="65"/>
      <c r="C289" s="61"/>
      <c r="D289" s="62"/>
      <c r="E289" s="62"/>
      <c r="F289" s="65"/>
      <c r="G289" s="65"/>
      <c r="H289" s="65"/>
      <c r="I289" s="64"/>
    </row>
    <row r="290" spans="2:9" s="59" customFormat="1">
      <c r="B290" s="65"/>
      <c r="C290" s="61"/>
      <c r="D290" s="62"/>
      <c r="E290" s="62"/>
      <c r="F290" s="65"/>
      <c r="G290" s="65"/>
      <c r="H290" s="65"/>
      <c r="I290" s="64"/>
    </row>
    <row r="291" spans="2:9" s="59" customFormat="1">
      <c r="B291" s="65"/>
      <c r="C291" s="61"/>
      <c r="D291" s="62"/>
      <c r="E291" s="62"/>
      <c r="F291" s="65"/>
      <c r="G291" s="65"/>
      <c r="H291" s="65"/>
      <c r="I291" s="64"/>
    </row>
    <row r="292" spans="2:9" s="59" customFormat="1">
      <c r="B292" s="65"/>
      <c r="C292" s="61"/>
      <c r="D292" s="62"/>
      <c r="E292" s="62"/>
      <c r="F292" s="65"/>
      <c r="G292" s="65"/>
      <c r="H292" s="65"/>
      <c r="I292" s="64"/>
    </row>
    <row r="293" spans="2:9" s="59" customFormat="1">
      <c r="B293" s="65"/>
      <c r="C293" s="61"/>
      <c r="D293" s="62"/>
      <c r="E293" s="62"/>
      <c r="F293" s="65"/>
      <c r="G293" s="65"/>
      <c r="H293" s="65"/>
      <c r="I293" s="64"/>
    </row>
    <row r="294" spans="2:9" s="59" customFormat="1">
      <c r="B294" s="65"/>
      <c r="C294" s="61"/>
      <c r="D294" s="62"/>
      <c r="E294" s="62"/>
      <c r="F294" s="65"/>
      <c r="G294" s="65"/>
      <c r="H294" s="65"/>
      <c r="I294" s="64"/>
    </row>
    <row r="295" spans="2:9" s="59" customFormat="1">
      <c r="B295" s="65"/>
      <c r="C295" s="61"/>
      <c r="D295" s="62"/>
      <c r="E295" s="62"/>
      <c r="F295" s="65"/>
      <c r="G295" s="65"/>
      <c r="H295" s="65"/>
      <c r="I295" s="64"/>
    </row>
    <row r="296" spans="2:9" s="59" customFormat="1">
      <c r="B296" s="65"/>
      <c r="C296" s="61"/>
      <c r="D296" s="62"/>
      <c r="E296" s="62"/>
      <c r="F296" s="65"/>
      <c r="G296" s="65"/>
      <c r="H296" s="65"/>
      <c r="I296" s="64"/>
    </row>
    <row r="297" spans="2:9" s="59" customFormat="1">
      <c r="B297" s="65"/>
      <c r="C297" s="61"/>
      <c r="D297" s="62"/>
      <c r="E297" s="62"/>
      <c r="F297" s="65"/>
      <c r="G297" s="65"/>
      <c r="H297" s="65"/>
      <c r="I297" s="64"/>
    </row>
    <row r="298" spans="2:9" s="59" customFormat="1">
      <c r="B298" s="65"/>
      <c r="C298" s="61"/>
      <c r="D298" s="62"/>
      <c r="E298" s="62"/>
      <c r="F298" s="65"/>
      <c r="G298" s="65"/>
      <c r="H298" s="65"/>
      <c r="I298" s="64"/>
    </row>
    <row r="299" spans="2:9" s="59" customFormat="1">
      <c r="B299" s="65"/>
      <c r="C299" s="61"/>
      <c r="D299" s="62"/>
      <c r="E299" s="62"/>
      <c r="F299" s="65"/>
      <c r="G299" s="65"/>
      <c r="H299" s="65"/>
      <c r="I299" s="64"/>
    </row>
    <row r="300" spans="2:9" s="59" customFormat="1">
      <c r="B300" s="65"/>
      <c r="C300" s="61"/>
      <c r="D300" s="62"/>
      <c r="E300" s="62"/>
      <c r="F300" s="65"/>
      <c r="G300" s="65"/>
      <c r="H300" s="65"/>
      <c r="I300" s="64"/>
    </row>
    <row r="301" spans="2:9" s="59" customFormat="1">
      <c r="B301" s="65"/>
      <c r="C301" s="61"/>
      <c r="D301" s="62"/>
      <c r="E301" s="62"/>
      <c r="F301" s="65"/>
      <c r="G301" s="65"/>
      <c r="H301" s="65"/>
      <c r="I301" s="64"/>
    </row>
    <row r="302" spans="2:9" s="59" customFormat="1">
      <c r="B302" s="65"/>
      <c r="C302" s="61"/>
      <c r="D302" s="62"/>
      <c r="E302" s="62"/>
      <c r="F302" s="65"/>
      <c r="G302" s="65"/>
      <c r="H302" s="65"/>
      <c r="I302" s="64"/>
    </row>
    <row r="303" spans="2:9" s="59" customFormat="1">
      <c r="B303" s="65"/>
      <c r="C303" s="61"/>
      <c r="D303" s="62"/>
      <c r="E303" s="62"/>
      <c r="F303" s="65"/>
      <c r="G303" s="65"/>
      <c r="H303" s="65"/>
      <c r="I303" s="64"/>
    </row>
    <row r="304" spans="2:9" s="59" customFormat="1">
      <c r="B304" s="65"/>
      <c r="C304" s="61"/>
      <c r="D304" s="62"/>
      <c r="E304" s="62"/>
      <c r="F304" s="65"/>
      <c r="G304" s="65"/>
      <c r="H304" s="65"/>
      <c r="I304" s="64"/>
    </row>
    <row r="305" spans="2:9" s="59" customFormat="1">
      <c r="B305" s="65"/>
      <c r="C305" s="61"/>
      <c r="D305" s="62"/>
      <c r="E305" s="62"/>
      <c r="F305" s="65"/>
      <c r="G305" s="65"/>
      <c r="H305" s="65"/>
      <c r="I305" s="64"/>
    </row>
    <row r="306" spans="2:9" s="59" customFormat="1">
      <c r="B306" s="65"/>
      <c r="C306" s="61"/>
      <c r="D306" s="62"/>
      <c r="E306" s="62"/>
      <c r="F306" s="65"/>
      <c r="G306" s="65"/>
      <c r="H306" s="65"/>
      <c r="I306" s="64"/>
    </row>
    <row r="307" spans="2:9" s="59" customFormat="1">
      <c r="B307" s="65"/>
      <c r="C307" s="61"/>
      <c r="D307" s="62"/>
      <c r="E307" s="62"/>
      <c r="F307" s="65"/>
      <c r="G307" s="65"/>
      <c r="H307" s="65"/>
      <c r="I307" s="64"/>
    </row>
    <row r="308" spans="2:9" s="59" customFormat="1">
      <c r="B308" s="65"/>
      <c r="C308" s="61"/>
      <c r="D308" s="62"/>
      <c r="E308" s="62"/>
      <c r="F308" s="65"/>
      <c r="G308" s="65"/>
      <c r="H308" s="65"/>
      <c r="I308" s="64"/>
    </row>
    <row r="309" spans="2:9" s="59" customFormat="1">
      <c r="B309" s="65"/>
      <c r="C309" s="61"/>
      <c r="D309" s="62"/>
      <c r="E309" s="62"/>
      <c r="F309" s="65"/>
      <c r="G309" s="65"/>
      <c r="H309" s="65"/>
      <c r="I309" s="64"/>
    </row>
    <row r="310" spans="2:9" s="59" customFormat="1">
      <c r="B310" s="65"/>
      <c r="C310" s="61"/>
      <c r="D310" s="62"/>
      <c r="E310" s="62"/>
      <c r="F310" s="65"/>
      <c r="G310" s="65"/>
      <c r="H310" s="65"/>
      <c r="I310" s="64"/>
    </row>
    <row r="311" spans="2:9" s="59" customFormat="1">
      <c r="B311" s="65"/>
      <c r="C311" s="61"/>
      <c r="D311" s="62"/>
      <c r="E311" s="62"/>
      <c r="F311" s="65"/>
      <c r="G311" s="65"/>
      <c r="H311" s="65"/>
      <c r="I311" s="64"/>
    </row>
    <row r="312" spans="2:9" s="59" customFormat="1">
      <c r="B312" s="65"/>
      <c r="C312" s="61"/>
      <c r="D312" s="62"/>
      <c r="E312" s="62"/>
      <c r="F312" s="65"/>
      <c r="G312" s="65"/>
      <c r="H312" s="65"/>
      <c r="I312" s="64"/>
    </row>
    <row r="313" spans="2:9" s="59" customFormat="1">
      <c r="B313" s="65"/>
      <c r="C313" s="61"/>
      <c r="D313" s="62"/>
      <c r="E313" s="62"/>
      <c r="F313" s="65"/>
      <c r="G313" s="65"/>
      <c r="H313" s="65"/>
      <c r="I313" s="64"/>
    </row>
    <row r="314" spans="2:9" s="59" customFormat="1">
      <c r="B314" s="65"/>
      <c r="C314" s="61"/>
      <c r="D314" s="62"/>
      <c r="E314" s="62"/>
      <c r="F314" s="65"/>
      <c r="G314" s="65"/>
      <c r="H314" s="65"/>
      <c r="I314" s="64"/>
    </row>
    <row r="315" spans="2:9" s="59" customFormat="1">
      <c r="B315" s="65"/>
      <c r="C315" s="61"/>
      <c r="D315" s="62"/>
      <c r="E315" s="62"/>
      <c r="F315" s="65"/>
      <c r="G315" s="65"/>
      <c r="H315" s="65"/>
      <c r="I315" s="64"/>
    </row>
    <row r="316" spans="2:9" s="59" customFormat="1">
      <c r="B316" s="65"/>
      <c r="C316" s="61"/>
      <c r="D316" s="62"/>
      <c r="E316" s="62"/>
      <c r="F316" s="65"/>
      <c r="G316" s="65"/>
      <c r="H316" s="65"/>
      <c r="I316" s="64"/>
    </row>
    <row r="317" spans="2:9" s="59" customFormat="1">
      <c r="B317" s="65"/>
      <c r="C317" s="61"/>
      <c r="D317" s="62"/>
      <c r="E317" s="62"/>
      <c r="F317" s="65"/>
      <c r="G317" s="65"/>
      <c r="H317" s="65"/>
      <c r="I317" s="64"/>
    </row>
    <row r="318" spans="2:9" s="59" customFormat="1">
      <c r="B318" s="65"/>
      <c r="C318" s="61"/>
      <c r="D318" s="62"/>
      <c r="E318" s="62"/>
      <c r="F318" s="65"/>
      <c r="G318" s="65"/>
      <c r="H318" s="65"/>
      <c r="I318" s="64"/>
    </row>
    <row r="319" spans="2:9" s="59" customFormat="1">
      <c r="B319" s="65"/>
      <c r="C319" s="61"/>
      <c r="D319" s="62"/>
      <c r="E319" s="62"/>
      <c r="F319" s="65"/>
      <c r="G319" s="65"/>
      <c r="H319" s="65"/>
      <c r="I319" s="64"/>
    </row>
    <row r="320" spans="2:9" s="59" customFormat="1">
      <c r="B320" s="65"/>
      <c r="C320" s="61"/>
      <c r="D320" s="62"/>
      <c r="E320" s="62"/>
      <c r="F320" s="65"/>
      <c r="G320" s="65"/>
      <c r="H320" s="65"/>
      <c r="I320" s="64"/>
    </row>
    <row r="321" spans="2:9" s="59" customFormat="1">
      <c r="B321" s="65"/>
      <c r="C321" s="61"/>
      <c r="D321" s="62"/>
      <c r="E321" s="62"/>
      <c r="F321" s="65"/>
      <c r="G321" s="65"/>
      <c r="H321" s="65"/>
      <c r="I321" s="64"/>
    </row>
    <row r="322" spans="2:9" s="59" customFormat="1">
      <c r="B322" s="65"/>
      <c r="C322" s="61"/>
      <c r="D322" s="62"/>
      <c r="E322" s="62"/>
      <c r="F322" s="65"/>
      <c r="G322" s="65"/>
      <c r="H322" s="65"/>
      <c r="I322" s="64"/>
    </row>
    <row r="323" spans="2:9" s="59" customFormat="1">
      <c r="B323" s="65"/>
      <c r="C323" s="61"/>
      <c r="D323" s="62"/>
      <c r="E323" s="62"/>
      <c r="F323" s="65"/>
      <c r="G323" s="65"/>
      <c r="H323" s="65"/>
      <c r="I323" s="64"/>
    </row>
    <row r="324" spans="2:9" s="59" customFormat="1">
      <c r="B324" s="65"/>
      <c r="C324" s="61"/>
      <c r="D324" s="62"/>
      <c r="E324" s="62"/>
      <c r="F324" s="65"/>
      <c r="G324" s="65"/>
      <c r="H324" s="65"/>
      <c r="I324" s="64"/>
    </row>
    <row r="325" spans="2:9" s="59" customFormat="1">
      <c r="B325" s="65"/>
      <c r="C325" s="61"/>
      <c r="D325" s="62"/>
      <c r="E325" s="62"/>
      <c r="F325" s="65"/>
      <c r="G325" s="65"/>
      <c r="H325" s="65"/>
      <c r="I325" s="64"/>
    </row>
    <row r="326" spans="2:9" s="59" customFormat="1">
      <c r="B326" s="65"/>
      <c r="C326" s="61"/>
      <c r="D326" s="62"/>
      <c r="E326" s="62"/>
      <c r="F326" s="65"/>
      <c r="G326" s="65"/>
      <c r="H326" s="65"/>
      <c r="I326" s="64"/>
    </row>
    <row r="327" spans="2:9" s="59" customFormat="1">
      <c r="B327" s="65"/>
      <c r="C327" s="61"/>
      <c r="D327" s="62"/>
      <c r="E327" s="62"/>
      <c r="F327" s="65"/>
      <c r="G327" s="65"/>
      <c r="H327" s="65"/>
      <c r="I327" s="64"/>
    </row>
    <row r="328" spans="2:9" s="59" customFormat="1">
      <c r="B328" s="65"/>
      <c r="C328" s="61"/>
      <c r="D328" s="62"/>
      <c r="E328" s="62"/>
      <c r="F328" s="65"/>
      <c r="G328" s="65"/>
      <c r="H328" s="65"/>
      <c r="I328" s="64"/>
    </row>
    <row r="329" spans="2:9" s="59" customFormat="1">
      <c r="B329" s="65"/>
      <c r="C329" s="61"/>
      <c r="D329" s="62"/>
      <c r="E329" s="62"/>
      <c r="F329" s="65"/>
      <c r="G329" s="65"/>
      <c r="H329" s="65"/>
      <c r="I329" s="64"/>
    </row>
    <row r="330" spans="2:9" s="59" customFormat="1">
      <c r="B330" s="65"/>
      <c r="C330" s="61"/>
      <c r="D330" s="62"/>
      <c r="E330" s="62"/>
      <c r="F330" s="65"/>
      <c r="G330" s="65"/>
      <c r="H330" s="65"/>
      <c r="I330" s="64"/>
    </row>
    <row r="331" spans="2:9" s="59" customFormat="1">
      <c r="B331" s="65"/>
      <c r="C331" s="61"/>
      <c r="D331" s="62"/>
      <c r="E331" s="62"/>
      <c r="F331" s="65"/>
      <c r="G331" s="65"/>
      <c r="H331" s="65"/>
      <c r="I331" s="64"/>
    </row>
    <row r="332" spans="2:9" s="59" customFormat="1">
      <c r="B332" s="65"/>
      <c r="C332" s="61"/>
      <c r="D332" s="62"/>
      <c r="E332" s="62"/>
      <c r="F332" s="65"/>
      <c r="G332" s="65"/>
      <c r="H332" s="65"/>
      <c r="I332" s="64"/>
    </row>
    <row r="333" spans="2:9" s="59" customFormat="1">
      <c r="B333" s="65"/>
      <c r="C333" s="61"/>
      <c r="D333" s="62"/>
      <c r="E333" s="62"/>
      <c r="F333" s="65"/>
      <c r="G333" s="65"/>
      <c r="H333" s="65"/>
      <c r="I333" s="64"/>
    </row>
    <row r="334" spans="2:9" s="59" customFormat="1">
      <c r="B334" s="65"/>
      <c r="C334" s="61"/>
      <c r="D334" s="62"/>
      <c r="E334" s="62"/>
      <c r="F334" s="65"/>
      <c r="G334" s="65"/>
      <c r="H334" s="65"/>
      <c r="I334" s="64"/>
    </row>
    <row r="335" spans="2:9" s="59" customFormat="1">
      <c r="B335" s="65"/>
      <c r="C335" s="61"/>
      <c r="D335" s="62"/>
      <c r="E335" s="62"/>
      <c r="F335" s="65"/>
      <c r="G335" s="65"/>
      <c r="H335" s="65"/>
      <c r="I335" s="64"/>
    </row>
    <row r="336" spans="2:9" s="59" customFormat="1">
      <c r="B336" s="65"/>
      <c r="C336" s="61"/>
      <c r="D336" s="62"/>
      <c r="E336" s="62"/>
      <c r="F336" s="65"/>
      <c r="G336" s="65"/>
      <c r="H336" s="65"/>
      <c r="I336" s="64"/>
    </row>
    <row r="337" spans="2:9" s="59" customFormat="1">
      <c r="B337" s="65"/>
      <c r="C337" s="61"/>
      <c r="D337" s="62"/>
      <c r="E337" s="62"/>
      <c r="F337" s="65"/>
      <c r="G337" s="65"/>
      <c r="H337" s="65"/>
      <c r="I337" s="64"/>
    </row>
    <row r="338" spans="2:9" s="59" customFormat="1">
      <c r="B338" s="65"/>
      <c r="C338" s="61"/>
      <c r="D338" s="62"/>
      <c r="E338" s="62"/>
      <c r="F338" s="65"/>
      <c r="G338" s="65"/>
      <c r="H338" s="65"/>
      <c r="I338" s="64"/>
    </row>
    <row r="339" spans="2:9" s="59" customFormat="1">
      <c r="B339" s="65"/>
      <c r="C339" s="61"/>
      <c r="D339" s="62"/>
      <c r="E339" s="62"/>
      <c r="F339" s="65"/>
      <c r="G339" s="65"/>
      <c r="H339" s="65"/>
      <c r="I339" s="64"/>
    </row>
    <row r="340" spans="2:9" s="59" customFormat="1">
      <c r="B340" s="65"/>
      <c r="C340" s="61"/>
      <c r="D340" s="62"/>
      <c r="E340" s="62"/>
      <c r="F340" s="65"/>
      <c r="G340" s="65"/>
      <c r="H340" s="65"/>
      <c r="I340" s="64"/>
    </row>
    <row r="341" spans="2:9" s="59" customFormat="1">
      <c r="B341" s="65"/>
      <c r="C341" s="61"/>
      <c r="D341" s="62"/>
      <c r="E341" s="62"/>
      <c r="F341" s="65"/>
      <c r="G341" s="65"/>
      <c r="H341" s="65"/>
      <c r="I341" s="64"/>
    </row>
    <row r="342" spans="2:9" s="59" customFormat="1">
      <c r="B342" s="65"/>
      <c r="C342" s="61"/>
      <c r="D342" s="62"/>
      <c r="E342" s="62"/>
      <c r="F342" s="65"/>
      <c r="G342" s="65"/>
      <c r="H342" s="65"/>
      <c r="I342" s="64"/>
    </row>
    <row r="343" spans="2:9" s="59" customFormat="1">
      <c r="B343" s="65"/>
      <c r="C343" s="61"/>
      <c r="D343" s="62"/>
      <c r="E343" s="62"/>
      <c r="F343" s="65"/>
      <c r="G343" s="65"/>
      <c r="H343" s="65"/>
      <c r="I343" s="64"/>
    </row>
    <row r="344" spans="2:9" s="59" customFormat="1">
      <c r="B344" s="65"/>
      <c r="C344" s="61"/>
      <c r="D344" s="62"/>
      <c r="E344" s="62"/>
      <c r="F344" s="65"/>
      <c r="G344" s="65"/>
      <c r="H344" s="65"/>
      <c r="I344" s="64"/>
    </row>
    <row r="345" spans="2:9" s="59" customFormat="1">
      <c r="B345" s="65"/>
      <c r="C345" s="61"/>
      <c r="D345" s="62"/>
      <c r="E345" s="62"/>
      <c r="F345" s="65"/>
      <c r="G345" s="65"/>
      <c r="H345" s="65"/>
      <c r="I345" s="64"/>
    </row>
    <row r="346" spans="2:9" s="59" customFormat="1">
      <c r="B346" s="65"/>
      <c r="C346" s="61"/>
      <c r="D346" s="62"/>
      <c r="E346" s="62"/>
      <c r="F346" s="65"/>
      <c r="G346" s="65"/>
      <c r="H346" s="65"/>
      <c r="I346" s="64"/>
    </row>
    <row r="347" spans="2:9" s="59" customFormat="1">
      <c r="B347" s="65"/>
      <c r="C347" s="61"/>
      <c r="D347" s="62"/>
      <c r="E347" s="62"/>
      <c r="F347" s="65"/>
      <c r="G347" s="65"/>
      <c r="H347" s="65"/>
      <c r="I347" s="64"/>
    </row>
    <row r="348" spans="2:9" s="59" customFormat="1">
      <c r="B348" s="65"/>
      <c r="C348" s="61"/>
      <c r="D348" s="62"/>
      <c r="E348" s="62"/>
      <c r="F348" s="65"/>
      <c r="G348" s="65"/>
      <c r="H348" s="65"/>
      <c r="I348" s="64"/>
    </row>
    <row r="349" spans="2:9" s="59" customFormat="1">
      <c r="B349" s="65"/>
      <c r="C349" s="61"/>
      <c r="D349" s="62"/>
      <c r="E349" s="62"/>
      <c r="F349" s="65"/>
      <c r="G349" s="65"/>
      <c r="H349" s="65"/>
      <c r="I349" s="64"/>
    </row>
    <row r="350" spans="2:9" s="59" customFormat="1">
      <c r="B350" s="65"/>
      <c r="C350" s="61"/>
      <c r="D350" s="62"/>
      <c r="E350" s="62"/>
      <c r="F350" s="65"/>
      <c r="G350" s="65"/>
      <c r="H350" s="65"/>
      <c r="I350" s="64"/>
    </row>
    <row r="351" spans="2:9" s="59" customFormat="1">
      <c r="B351" s="65"/>
      <c r="C351" s="61"/>
      <c r="D351" s="62"/>
      <c r="E351" s="62"/>
      <c r="F351" s="65"/>
      <c r="G351" s="65"/>
      <c r="H351" s="65"/>
      <c r="I351" s="64"/>
    </row>
    <row r="352" spans="2:9" s="59" customFormat="1">
      <c r="B352" s="65"/>
      <c r="C352" s="61"/>
      <c r="D352" s="62"/>
      <c r="E352" s="62"/>
      <c r="F352" s="65"/>
      <c r="G352" s="65"/>
      <c r="H352" s="65"/>
      <c r="I352" s="64"/>
    </row>
    <row r="353" spans="2:9" s="59" customFormat="1">
      <c r="B353" s="65"/>
      <c r="C353" s="61"/>
      <c r="D353" s="62"/>
      <c r="E353" s="62"/>
      <c r="F353" s="65"/>
      <c r="G353" s="65"/>
      <c r="H353" s="65"/>
      <c r="I353" s="64"/>
    </row>
    <row r="354" spans="2:9" s="59" customFormat="1">
      <c r="B354" s="65"/>
      <c r="C354" s="61"/>
      <c r="D354" s="62"/>
      <c r="E354" s="62"/>
      <c r="F354" s="65"/>
      <c r="G354" s="65"/>
      <c r="H354" s="65"/>
      <c r="I354" s="64"/>
    </row>
    <row r="355" spans="2:9" s="59" customFormat="1">
      <c r="B355" s="65"/>
      <c r="C355" s="61"/>
      <c r="D355" s="62"/>
      <c r="E355" s="62"/>
      <c r="F355" s="65"/>
      <c r="G355" s="65"/>
      <c r="H355" s="65"/>
      <c r="I355" s="64"/>
    </row>
    <row r="356" spans="2:9" s="59" customFormat="1">
      <c r="B356" s="65"/>
      <c r="C356" s="61"/>
      <c r="D356" s="62"/>
      <c r="E356" s="62"/>
      <c r="F356" s="65"/>
      <c r="G356" s="65"/>
      <c r="H356" s="65"/>
      <c r="I356" s="64"/>
    </row>
  </sheetData>
  <sheetProtection password="CC65" sheet="1"/>
  <mergeCells count="37">
    <mergeCell ref="E33:E34"/>
    <mergeCell ref="C46:E46"/>
    <mergeCell ref="C49:E49"/>
    <mergeCell ref="C44:E44"/>
    <mergeCell ref="C45:E45"/>
    <mergeCell ref="C47:E47"/>
    <mergeCell ref="C48:E48"/>
    <mergeCell ref="B14:B23"/>
    <mergeCell ref="B24:B32"/>
    <mergeCell ref="D2:D3"/>
    <mergeCell ref="E2:E3"/>
    <mergeCell ref="C32:E32"/>
    <mergeCell ref="E14:E15"/>
    <mergeCell ref="D14:D15"/>
    <mergeCell ref="C13:E13"/>
    <mergeCell ref="B2:B13"/>
    <mergeCell ref="C14:C15"/>
    <mergeCell ref="F14:H14"/>
    <mergeCell ref="F24:H24"/>
    <mergeCell ref="C43:E43"/>
    <mergeCell ref="C2:C3"/>
    <mergeCell ref="C24:C25"/>
    <mergeCell ref="C33:C34"/>
    <mergeCell ref="C23:E23"/>
    <mergeCell ref="D24:D25"/>
    <mergeCell ref="E24:E25"/>
    <mergeCell ref="D33:D34"/>
    <mergeCell ref="I33:I40"/>
    <mergeCell ref="I2:I10"/>
    <mergeCell ref="I14:I20"/>
    <mergeCell ref="AI16:AR17"/>
    <mergeCell ref="AI57:AR60"/>
    <mergeCell ref="B1:I1"/>
    <mergeCell ref="B33:B43"/>
    <mergeCell ref="F2:H2"/>
    <mergeCell ref="I24:I29"/>
    <mergeCell ref="F33:H33"/>
  </mergeCells>
  <phoneticPr fontId="1" type="noConversion"/>
  <pageMargins left="0.74803149606299213" right="0.74803149606299213" top="0.98425196850393704" bottom="0.98425196850393704" header="0.51181102362204722" footer="0.51181102362204722"/>
  <pageSetup paperSize="9" orientation="portrait" horizontalDpi="300" verticalDpi="300" r:id="rId1"/>
  <headerFooter differentOddEven="1" alignWithMargins="0">
    <oddHeader>&amp;CHATAY İL MİLLİ EĞİTİM MÜDÜRLÜĞÜ YÖNETİCİ  ATAMA BÖLÜMÜ</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4"/>
  <sheetViews>
    <sheetView showGridLines="0" workbookViewId="0">
      <selection activeCell="C36" sqref="C36:J36"/>
    </sheetView>
  </sheetViews>
  <sheetFormatPr defaultRowHeight="12.75"/>
  <cols>
    <col min="1" max="1" width="2" style="12" customWidth="1"/>
    <col min="2" max="2" width="12.7109375" style="12" customWidth="1"/>
    <col min="3" max="3" width="17.28515625" style="12" customWidth="1"/>
    <col min="4" max="4" width="20.7109375" style="12" customWidth="1"/>
    <col min="5" max="5" width="1.7109375" style="12" customWidth="1"/>
    <col min="6" max="6" width="11.140625" style="12" customWidth="1"/>
    <col min="7" max="8" width="1.42578125" style="12" customWidth="1"/>
    <col min="9" max="9" width="13.5703125" style="12" customWidth="1"/>
    <col min="10" max="11" width="1.42578125" style="12" customWidth="1"/>
    <col min="12" max="12" width="12" style="12" customWidth="1"/>
    <col min="13" max="13" width="1.85546875" style="12" customWidth="1"/>
    <col min="14" max="16384" width="9.140625" style="12"/>
  </cols>
  <sheetData>
    <row r="1" spans="2:13" ht="16.5" customHeight="1" thickTop="1" thickBot="1">
      <c r="B1" s="335" t="s">
        <v>7</v>
      </c>
      <c r="C1" s="336"/>
      <c r="D1" s="336"/>
      <c r="E1" s="336"/>
      <c r="F1" s="336"/>
      <c r="G1" s="336"/>
      <c r="H1" s="336"/>
      <c r="I1" s="336"/>
      <c r="J1" s="336"/>
      <c r="K1" s="336"/>
      <c r="L1" s="337" t="s">
        <v>8</v>
      </c>
      <c r="M1" s="338"/>
    </row>
    <row r="2" spans="2:13" ht="18.75" customHeight="1" thickTop="1">
      <c r="B2" s="339" t="s">
        <v>9</v>
      </c>
      <c r="C2" s="340"/>
      <c r="D2" s="340"/>
      <c r="E2" s="340"/>
      <c r="F2" s="340"/>
      <c r="G2" s="340"/>
      <c r="H2" s="340"/>
      <c r="I2" s="340"/>
      <c r="J2" s="340"/>
      <c r="K2" s="340"/>
      <c r="L2" s="340"/>
      <c r="M2" s="341"/>
    </row>
    <row r="3" spans="2:13" ht="21" customHeight="1">
      <c r="B3" s="14" t="s">
        <v>10</v>
      </c>
      <c r="C3" s="15">
        <v>36784483890</v>
      </c>
      <c r="D3" s="16" t="s">
        <v>11</v>
      </c>
      <c r="E3" s="342"/>
      <c r="F3" s="343"/>
      <c r="G3" s="343"/>
      <c r="H3" s="343"/>
      <c r="I3" s="343"/>
      <c r="J3" s="344"/>
      <c r="K3" s="345" t="s">
        <v>12</v>
      </c>
      <c r="L3" s="345"/>
      <c r="M3" s="346"/>
    </row>
    <row r="4" spans="2:13" ht="21.75" customHeight="1">
      <c r="B4" s="14" t="s">
        <v>13</v>
      </c>
      <c r="C4" s="234"/>
      <c r="D4" s="16" t="s">
        <v>14</v>
      </c>
      <c r="E4" s="342"/>
      <c r="F4" s="343"/>
      <c r="G4" s="343"/>
      <c r="H4" s="343"/>
      <c r="I4" s="343"/>
      <c r="J4" s="344"/>
      <c r="K4" s="333"/>
      <c r="L4" s="333"/>
      <c r="M4" s="334"/>
    </row>
    <row r="5" spans="2:13" ht="20.25" customHeight="1">
      <c r="B5" s="14" t="s">
        <v>15</v>
      </c>
      <c r="C5" s="16"/>
      <c r="D5" s="16" t="s">
        <v>16</v>
      </c>
      <c r="E5" s="342" t="s">
        <v>17</v>
      </c>
      <c r="F5" s="343"/>
      <c r="G5" s="344"/>
      <c r="H5" s="342" t="s">
        <v>18</v>
      </c>
      <c r="I5" s="343"/>
      <c r="J5" s="344"/>
      <c r="K5" s="333"/>
      <c r="L5" s="333"/>
      <c r="M5" s="334"/>
    </row>
    <row r="6" spans="2:13" ht="21" customHeight="1">
      <c r="B6" s="349" t="s">
        <v>19</v>
      </c>
      <c r="C6" s="344"/>
      <c r="D6" s="16" t="s">
        <v>20</v>
      </c>
      <c r="E6" s="350" t="s">
        <v>160</v>
      </c>
      <c r="F6" s="351"/>
      <c r="G6" s="351"/>
      <c r="H6" s="351"/>
      <c r="I6" s="351"/>
      <c r="J6" s="352"/>
      <c r="K6" s="347"/>
      <c r="L6" s="347"/>
      <c r="M6" s="348"/>
    </row>
    <row r="7" spans="2:13" ht="16.5" customHeight="1">
      <c r="B7" s="328" t="s">
        <v>161</v>
      </c>
      <c r="C7" s="329"/>
      <c r="D7" s="329"/>
      <c r="E7" s="329"/>
      <c r="F7" s="329"/>
      <c r="G7" s="329"/>
      <c r="H7" s="329"/>
      <c r="I7" s="329"/>
      <c r="J7" s="329"/>
      <c r="K7" s="329"/>
      <c r="L7" s="329"/>
      <c r="M7" s="330"/>
    </row>
    <row r="8" spans="2:13" ht="13.5" customHeight="1">
      <c r="B8" s="353" t="s">
        <v>21</v>
      </c>
      <c r="C8" s="354"/>
      <c r="D8" s="354"/>
      <c r="E8" s="354"/>
      <c r="F8" s="354"/>
      <c r="G8" s="354"/>
      <c r="H8" s="354"/>
      <c r="I8" s="354"/>
      <c r="J8" s="354"/>
      <c r="K8" s="354"/>
      <c r="L8" s="354"/>
      <c r="M8" s="355"/>
    </row>
    <row r="9" spans="2:13" ht="18.75" customHeight="1">
      <c r="B9" s="356" t="s">
        <v>22</v>
      </c>
      <c r="C9" s="359" t="s">
        <v>23</v>
      </c>
      <c r="D9" s="360"/>
      <c r="E9" s="342" t="s">
        <v>24</v>
      </c>
      <c r="F9" s="343"/>
      <c r="G9" s="344"/>
      <c r="H9" s="342"/>
      <c r="I9" s="343"/>
      <c r="J9" s="343"/>
      <c r="K9" s="343"/>
      <c r="L9" s="343"/>
      <c r="M9" s="365"/>
    </row>
    <row r="10" spans="2:13" ht="17.25" customHeight="1">
      <c r="B10" s="357"/>
      <c r="C10" s="361"/>
      <c r="D10" s="362"/>
      <c r="E10" s="342" t="s">
        <v>25</v>
      </c>
      <c r="F10" s="343"/>
      <c r="G10" s="344"/>
      <c r="H10" s="342"/>
      <c r="I10" s="343"/>
      <c r="J10" s="343"/>
      <c r="K10" s="343"/>
      <c r="L10" s="343"/>
      <c r="M10" s="365"/>
    </row>
    <row r="11" spans="2:13" ht="17.25" customHeight="1">
      <c r="B11" s="357"/>
      <c r="C11" s="363"/>
      <c r="D11" s="364"/>
      <c r="E11" s="342" t="s">
        <v>26</v>
      </c>
      <c r="F11" s="343"/>
      <c r="G11" s="344"/>
      <c r="H11" s="342"/>
      <c r="I11" s="343"/>
      <c r="J11" s="343"/>
      <c r="K11" s="343"/>
      <c r="L11" s="343"/>
      <c r="M11" s="365"/>
    </row>
    <row r="12" spans="2:13" ht="18" customHeight="1">
      <c r="B12" s="357"/>
      <c r="C12" s="390" t="s">
        <v>27</v>
      </c>
      <c r="D12" s="391"/>
      <c r="E12" s="390" t="s">
        <v>28</v>
      </c>
      <c r="F12" s="394"/>
      <c r="G12" s="394"/>
      <c r="H12" s="394"/>
      <c r="I12" s="394"/>
      <c r="J12" s="394"/>
      <c r="K12" s="394"/>
      <c r="L12" s="394"/>
      <c r="M12" s="395"/>
    </row>
    <row r="13" spans="2:13" ht="18.75" customHeight="1">
      <c r="B13" s="358"/>
      <c r="C13" s="392"/>
      <c r="D13" s="393"/>
      <c r="E13" s="392" t="s">
        <v>29</v>
      </c>
      <c r="F13" s="396"/>
      <c r="G13" s="396"/>
      <c r="H13" s="396"/>
      <c r="I13" s="396"/>
      <c r="J13" s="396"/>
      <c r="K13" s="396"/>
      <c r="L13" s="396"/>
      <c r="M13" s="397"/>
    </row>
    <row r="14" spans="2:13" ht="15" customHeight="1">
      <c r="B14" s="356" t="s">
        <v>30</v>
      </c>
      <c r="C14" s="381" t="s">
        <v>31</v>
      </c>
      <c r="D14" s="398"/>
      <c r="E14" s="17"/>
      <c r="F14" s="18" t="s">
        <v>32</v>
      </c>
      <c r="G14" s="18"/>
      <c r="H14" s="18"/>
      <c r="I14" s="19" t="s">
        <v>33</v>
      </c>
      <c r="J14" s="19"/>
      <c r="K14" s="19"/>
      <c r="L14" s="401" t="s">
        <v>34</v>
      </c>
      <c r="M14" s="402"/>
    </row>
    <row r="15" spans="2:13" ht="6" customHeight="1" thickBot="1">
      <c r="B15" s="357"/>
      <c r="C15" s="383"/>
      <c r="D15" s="399"/>
      <c r="E15" s="17"/>
      <c r="F15" s="17"/>
      <c r="G15" s="20"/>
      <c r="H15" s="21"/>
      <c r="I15" s="17"/>
      <c r="J15" s="20"/>
      <c r="K15" s="21"/>
      <c r="L15" s="17"/>
      <c r="M15" s="22"/>
    </row>
    <row r="16" spans="2:13" ht="12" customHeight="1" thickBot="1">
      <c r="B16" s="357"/>
      <c r="C16" s="383"/>
      <c r="D16" s="399"/>
      <c r="E16" s="366"/>
      <c r="F16" s="37">
        <f>PUAN!F46</f>
        <v>0</v>
      </c>
      <c r="G16" s="368"/>
      <c r="H16" s="38"/>
      <c r="I16" s="39">
        <f>PUAN!G46</f>
        <v>0</v>
      </c>
      <c r="J16" s="40"/>
      <c r="K16" s="41"/>
      <c r="L16" s="39">
        <f>PUAN!H46</f>
        <v>0</v>
      </c>
      <c r="M16" s="42"/>
    </row>
    <row r="17" spans="2:13" ht="4.5" customHeight="1">
      <c r="B17" s="357"/>
      <c r="C17" s="385"/>
      <c r="D17" s="400"/>
      <c r="E17" s="367"/>
      <c r="F17" s="43"/>
      <c r="G17" s="369"/>
      <c r="H17" s="44"/>
      <c r="I17" s="43"/>
      <c r="J17" s="45"/>
      <c r="K17" s="44"/>
      <c r="L17" s="379"/>
      <c r="M17" s="380"/>
    </row>
    <row r="18" spans="2:13" ht="6" customHeight="1" thickBot="1">
      <c r="B18" s="357"/>
      <c r="C18" s="381" t="s">
        <v>35</v>
      </c>
      <c r="D18" s="382"/>
      <c r="E18" s="21"/>
      <c r="F18" s="46"/>
      <c r="G18" s="47"/>
      <c r="H18" s="48"/>
      <c r="I18" s="46"/>
      <c r="J18" s="47"/>
      <c r="K18" s="48"/>
      <c r="L18" s="46"/>
      <c r="M18" s="49"/>
    </row>
    <row r="19" spans="2:13" ht="12" customHeight="1" thickBot="1">
      <c r="B19" s="357"/>
      <c r="C19" s="383"/>
      <c r="D19" s="384"/>
      <c r="E19" s="26"/>
      <c r="F19" s="39">
        <f>PUAN!F49</f>
        <v>0</v>
      </c>
      <c r="G19" s="40"/>
      <c r="H19" s="41"/>
      <c r="I19" s="39">
        <f>PUAN!G49</f>
        <v>0</v>
      </c>
      <c r="J19" s="40"/>
      <c r="K19" s="41"/>
      <c r="L19" s="39">
        <f>PUAN!H49</f>
        <v>0</v>
      </c>
      <c r="M19" s="42"/>
    </row>
    <row r="20" spans="2:13" ht="6" customHeight="1">
      <c r="B20" s="357"/>
      <c r="C20" s="385"/>
      <c r="D20" s="386"/>
      <c r="E20" s="27"/>
      <c r="F20" s="43"/>
      <c r="G20" s="45"/>
      <c r="H20" s="44"/>
      <c r="I20" s="43"/>
      <c r="J20" s="45"/>
      <c r="K20" s="44"/>
      <c r="L20" s="43"/>
      <c r="M20" s="50"/>
    </row>
    <row r="21" spans="2:13" ht="6" customHeight="1" thickBot="1">
      <c r="B21" s="357"/>
      <c r="C21" s="370" t="s">
        <v>36</v>
      </c>
      <c r="D21" s="371"/>
      <c r="E21" s="21"/>
      <c r="F21" s="46"/>
      <c r="G21" s="47"/>
      <c r="H21" s="48"/>
      <c r="I21" s="46"/>
      <c r="J21" s="47"/>
      <c r="K21" s="48"/>
      <c r="L21" s="46"/>
      <c r="M21" s="49"/>
    </row>
    <row r="22" spans="2:13" ht="12" customHeight="1" thickBot="1">
      <c r="B22" s="357"/>
      <c r="C22" s="372"/>
      <c r="D22" s="373"/>
      <c r="E22" s="29"/>
      <c r="F22" s="39">
        <f>PUAN!F23</f>
        <v>0</v>
      </c>
      <c r="G22" s="40"/>
      <c r="H22" s="41"/>
      <c r="I22" s="39">
        <f>PUAN!G23</f>
        <v>0</v>
      </c>
      <c r="J22" s="40"/>
      <c r="K22" s="41"/>
      <c r="L22" s="39">
        <f>PUAN!H23</f>
        <v>0</v>
      </c>
      <c r="M22" s="42"/>
    </row>
    <row r="23" spans="2:13" ht="6" customHeight="1">
      <c r="B23" s="357"/>
      <c r="C23" s="374"/>
      <c r="D23" s="375"/>
      <c r="E23" s="30"/>
      <c r="F23" s="43"/>
      <c r="G23" s="45"/>
      <c r="H23" s="44"/>
      <c r="I23" s="43"/>
      <c r="J23" s="45"/>
      <c r="K23" s="44"/>
      <c r="L23" s="43"/>
      <c r="M23" s="50"/>
    </row>
    <row r="24" spans="2:13" ht="6" customHeight="1" thickBot="1">
      <c r="B24" s="357"/>
      <c r="C24" s="370" t="s">
        <v>37</v>
      </c>
      <c r="D24" s="371"/>
      <c r="E24" s="31"/>
      <c r="F24" s="46"/>
      <c r="G24" s="47"/>
      <c r="H24" s="48"/>
      <c r="I24" s="46"/>
      <c r="J24" s="47"/>
      <c r="K24" s="48"/>
      <c r="L24" s="46"/>
      <c r="M24" s="49"/>
    </row>
    <row r="25" spans="2:13" ht="12" customHeight="1" thickBot="1">
      <c r="B25" s="357"/>
      <c r="C25" s="372"/>
      <c r="D25" s="373"/>
      <c r="E25" s="29"/>
      <c r="F25" s="39">
        <f>PUAN!F32</f>
        <v>0</v>
      </c>
      <c r="G25" s="40"/>
      <c r="H25" s="41"/>
      <c r="I25" s="39">
        <f>PUAN!G32</f>
        <v>0</v>
      </c>
      <c r="J25" s="40"/>
      <c r="K25" s="41"/>
      <c r="L25" s="39">
        <f>PUAN!H32</f>
        <v>0</v>
      </c>
      <c r="M25" s="42"/>
    </row>
    <row r="26" spans="2:13" ht="6" customHeight="1">
      <c r="B26" s="357"/>
      <c r="C26" s="374"/>
      <c r="D26" s="375"/>
      <c r="E26" s="30"/>
      <c r="F26" s="43"/>
      <c r="G26" s="45"/>
      <c r="H26" s="44"/>
      <c r="I26" s="43"/>
      <c r="J26" s="45"/>
      <c r="K26" s="44"/>
      <c r="L26" s="43"/>
      <c r="M26" s="50"/>
    </row>
    <row r="27" spans="2:13" ht="6" customHeight="1" thickBot="1">
      <c r="B27" s="357"/>
      <c r="C27" s="370" t="s">
        <v>38</v>
      </c>
      <c r="D27" s="371"/>
      <c r="E27" s="31"/>
      <c r="F27" s="46"/>
      <c r="G27" s="47"/>
      <c r="H27" s="48"/>
      <c r="I27" s="46"/>
      <c r="J27" s="47"/>
      <c r="K27" s="48"/>
      <c r="L27" s="46"/>
      <c r="M27" s="49"/>
    </row>
    <row r="28" spans="2:13" ht="12" customHeight="1" thickBot="1">
      <c r="B28" s="357"/>
      <c r="C28" s="372"/>
      <c r="D28" s="373"/>
      <c r="E28" s="29"/>
      <c r="F28" s="39">
        <f>PUAN!F43</f>
        <v>0</v>
      </c>
      <c r="G28" s="40"/>
      <c r="H28" s="41"/>
      <c r="I28" s="39">
        <f>PUAN!G43</f>
        <v>0</v>
      </c>
      <c r="J28" s="40"/>
      <c r="K28" s="41"/>
      <c r="L28" s="39">
        <f>PUAN!H43</f>
        <v>0</v>
      </c>
      <c r="M28" s="42"/>
    </row>
    <row r="29" spans="2:13" ht="7.5" customHeight="1">
      <c r="B29" s="357"/>
      <c r="C29" s="374"/>
      <c r="D29" s="375"/>
      <c r="E29" s="30"/>
      <c r="F29" s="43"/>
      <c r="G29" s="45"/>
      <c r="H29" s="44"/>
      <c r="I29" s="43"/>
      <c r="J29" s="45"/>
      <c r="K29" s="44"/>
      <c r="L29" s="43"/>
      <c r="M29" s="50"/>
    </row>
    <row r="30" spans="2:13" ht="6" customHeight="1" thickBot="1">
      <c r="B30" s="357"/>
      <c r="C30" s="370" t="s">
        <v>39</v>
      </c>
      <c r="D30" s="376"/>
      <c r="E30" s="31"/>
      <c r="F30" s="46"/>
      <c r="G30" s="47"/>
      <c r="H30" s="48"/>
      <c r="I30" s="46"/>
      <c r="J30" s="47"/>
      <c r="K30" s="48"/>
      <c r="L30" s="46"/>
      <c r="M30" s="49"/>
    </row>
    <row r="31" spans="2:13" ht="12" customHeight="1" thickBot="1">
      <c r="B31" s="357"/>
      <c r="C31" s="372"/>
      <c r="D31" s="377"/>
      <c r="E31" s="29"/>
      <c r="F31" s="39">
        <f>PUAN!F13</f>
        <v>0</v>
      </c>
      <c r="G31" s="40"/>
      <c r="H31" s="41"/>
      <c r="I31" s="39">
        <f>PUAN!G13</f>
        <v>0</v>
      </c>
      <c r="J31" s="40"/>
      <c r="K31" s="41"/>
      <c r="L31" s="39">
        <f>PUAN!H13</f>
        <v>0</v>
      </c>
      <c r="M31" s="42"/>
    </row>
    <row r="32" spans="2:13" ht="7.5" customHeight="1">
      <c r="B32" s="358"/>
      <c r="C32" s="374"/>
      <c r="D32" s="378"/>
      <c r="E32" s="30"/>
      <c r="F32" s="23"/>
      <c r="G32" s="25"/>
      <c r="H32" s="24"/>
      <c r="I32" s="23"/>
      <c r="J32" s="25"/>
      <c r="K32" s="24"/>
      <c r="L32" s="23"/>
      <c r="M32" s="28"/>
    </row>
    <row r="33" spans="2:13" ht="11.25" customHeight="1">
      <c r="B33" s="387"/>
      <c r="C33" s="388"/>
      <c r="D33" s="388"/>
      <c r="E33" s="388"/>
      <c r="F33" s="388"/>
      <c r="G33" s="388"/>
      <c r="H33" s="388"/>
      <c r="I33" s="388"/>
      <c r="J33" s="388"/>
      <c r="K33" s="388"/>
      <c r="L33" s="388"/>
      <c r="M33" s="389"/>
    </row>
    <row r="34" spans="2:13" ht="14.1" customHeight="1">
      <c r="B34" s="411" t="s">
        <v>40</v>
      </c>
      <c r="C34" s="414" t="s">
        <v>41</v>
      </c>
      <c r="D34" s="415"/>
      <c r="E34" s="415"/>
      <c r="F34" s="415"/>
      <c r="G34" s="415"/>
      <c r="H34" s="415"/>
      <c r="I34" s="415"/>
      <c r="J34" s="415"/>
      <c r="K34" s="401" t="s">
        <v>42</v>
      </c>
      <c r="L34" s="401"/>
      <c r="M34" s="402"/>
    </row>
    <row r="35" spans="2:13" ht="14.1" customHeight="1">
      <c r="B35" s="412"/>
      <c r="C35" s="331" t="s">
        <v>43</v>
      </c>
      <c r="D35" s="332"/>
      <c r="E35" s="332"/>
      <c r="F35" s="332"/>
      <c r="G35" s="332"/>
      <c r="H35" s="332"/>
      <c r="I35" s="332"/>
      <c r="J35" s="332"/>
      <c r="K35" s="333" t="s">
        <v>44</v>
      </c>
      <c r="L35" s="333"/>
      <c r="M35" s="334"/>
    </row>
    <row r="36" spans="2:13" ht="14.1" customHeight="1">
      <c r="B36" s="412"/>
      <c r="C36" s="403" t="s">
        <v>45</v>
      </c>
      <c r="D36" s="332"/>
      <c r="E36" s="332"/>
      <c r="F36" s="332"/>
      <c r="G36" s="332"/>
      <c r="H36" s="332"/>
      <c r="I36" s="332"/>
      <c r="J36" s="332"/>
      <c r="K36" s="333" t="s">
        <v>44</v>
      </c>
      <c r="L36" s="333"/>
      <c r="M36" s="334"/>
    </row>
    <row r="37" spans="2:13" ht="14.1" customHeight="1">
      <c r="B37" s="412"/>
      <c r="C37" s="403" t="s">
        <v>46</v>
      </c>
      <c r="D37" s="332"/>
      <c r="E37" s="332"/>
      <c r="F37" s="332"/>
      <c r="G37" s="332"/>
      <c r="H37" s="332"/>
      <c r="I37" s="332"/>
      <c r="J37" s="332"/>
      <c r="K37" s="333" t="s">
        <v>44</v>
      </c>
      <c r="L37" s="333"/>
      <c r="M37" s="334"/>
    </row>
    <row r="38" spans="2:13" ht="14.1" customHeight="1">
      <c r="B38" s="412"/>
      <c r="C38" s="403" t="s">
        <v>47</v>
      </c>
      <c r="D38" s="332"/>
      <c r="E38" s="332"/>
      <c r="F38" s="332"/>
      <c r="G38" s="332"/>
      <c r="H38" s="332"/>
      <c r="I38" s="332"/>
      <c r="J38" s="332"/>
      <c r="K38" s="333" t="s">
        <v>44</v>
      </c>
      <c r="L38" s="333"/>
      <c r="M38" s="334"/>
    </row>
    <row r="39" spans="2:13" ht="14.1" customHeight="1">
      <c r="B39" s="412"/>
      <c r="C39" s="403" t="s">
        <v>48</v>
      </c>
      <c r="D39" s="332"/>
      <c r="E39" s="332"/>
      <c r="F39" s="332"/>
      <c r="G39" s="332"/>
      <c r="H39" s="332"/>
      <c r="I39" s="332"/>
      <c r="J39" s="332"/>
      <c r="K39" s="333" t="s">
        <v>44</v>
      </c>
      <c r="L39" s="333"/>
      <c r="M39" s="334"/>
    </row>
    <row r="40" spans="2:13" ht="14.1" customHeight="1">
      <c r="B40" s="412"/>
      <c r="C40" s="403" t="s">
        <v>49</v>
      </c>
      <c r="D40" s="332"/>
      <c r="E40" s="332"/>
      <c r="F40" s="332"/>
      <c r="G40" s="332"/>
      <c r="H40" s="332"/>
      <c r="I40" s="332"/>
      <c r="J40" s="332"/>
      <c r="K40" s="333" t="s">
        <v>44</v>
      </c>
      <c r="L40" s="333"/>
      <c r="M40" s="334"/>
    </row>
    <row r="41" spans="2:13" ht="14.1" customHeight="1">
      <c r="B41" s="412"/>
      <c r="C41" s="403" t="s">
        <v>50</v>
      </c>
      <c r="D41" s="332"/>
      <c r="E41" s="332"/>
      <c r="F41" s="332"/>
      <c r="G41" s="332"/>
      <c r="H41" s="332"/>
      <c r="I41" s="332"/>
      <c r="J41" s="332"/>
      <c r="K41" s="333" t="s">
        <v>44</v>
      </c>
      <c r="L41" s="333"/>
      <c r="M41" s="334"/>
    </row>
    <row r="42" spans="2:13" ht="14.1" customHeight="1">
      <c r="B42" s="412"/>
      <c r="C42" s="403" t="s">
        <v>51</v>
      </c>
      <c r="D42" s="332"/>
      <c r="E42" s="332"/>
      <c r="F42" s="332"/>
      <c r="G42" s="332"/>
      <c r="H42" s="332"/>
      <c r="I42" s="332"/>
      <c r="J42" s="332"/>
      <c r="K42" s="333" t="s">
        <v>44</v>
      </c>
      <c r="L42" s="333"/>
      <c r="M42" s="334"/>
    </row>
    <row r="43" spans="2:13" ht="14.1" customHeight="1">
      <c r="B43" s="412"/>
      <c r="C43" s="331" t="s">
        <v>52</v>
      </c>
      <c r="D43" s="332"/>
      <c r="E43" s="332"/>
      <c r="F43" s="332"/>
      <c r="G43" s="332"/>
      <c r="H43" s="332"/>
      <c r="I43" s="332"/>
      <c r="J43" s="332"/>
      <c r="K43" s="404" t="s">
        <v>44</v>
      </c>
      <c r="L43" s="333"/>
      <c r="M43" s="334"/>
    </row>
    <row r="44" spans="2:13" ht="14.1" customHeight="1">
      <c r="B44" s="412"/>
      <c r="C44" s="331" t="s">
        <v>53</v>
      </c>
      <c r="D44" s="332"/>
      <c r="E44" s="332"/>
      <c r="F44" s="332"/>
      <c r="G44" s="332"/>
      <c r="H44" s="332"/>
      <c r="I44" s="332"/>
      <c r="J44" s="332"/>
      <c r="K44" s="332"/>
      <c r="L44" s="237" t="s">
        <v>44</v>
      </c>
      <c r="M44" s="233"/>
    </row>
    <row r="45" spans="2:13" ht="14.1" customHeight="1">
      <c r="B45" s="412"/>
      <c r="C45" s="331" t="s">
        <v>148</v>
      </c>
      <c r="D45" s="332"/>
      <c r="E45" s="332"/>
      <c r="F45" s="332"/>
      <c r="G45" s="332"/>
      <c r="H45" s="332"/>
      <c r="I45" s="332"/>
      <c r="J45" s="332"/>
      <c r="K45" s="332"/>
      <c r="L45" s="237" t="s">
        <v>44</v>
      </c>
      <c r="M45" s="233"/>
    </row>
    <row r="46" spans="2:13" ht="14.1" customHeight="1">
      <c r="B46" s="412"/>
      <c r="C46" s="331" t="s">
        <v>149</v>
      </c>
      <c r="D46" s="332"/>
      <c r="E46" s="332"/>
      <c r="F46" s="332"/>
      <c r="G46" s="332"/>
      <c r="H46" s="332"/>
      <c r="I46" s="332"/>
      <c r="J46" s="332"/>
      <c r="K46" s="332"/>
      <c r="L46" s="237" t="s">
        <v>44</v>
      </c>
      <c r="M46" s="233"/>
    </row>
    <row r="47" spans="2:13" ht="14.1" customHeight="1">
      <c r="B47" s="412"/>
      <c r="C47" s="331" t="s">
        <v>150</v>
      </c>
      <c r="D47" s="332"/>
      <c r="E47" s="332"/>
      <c r="F47" s="332"/>
      <c r="G47" s="332"/>
      <c r="H47" s="332"/>
      <c r="I47" s="332"/>
      <c r="J47" s="332"/>
      <c r="K47" s="332"/>
      <c r="L47" s="237" t="s">
        <v>44</v>
      </c>
      <c r="M47" s="233"/>
    </row>
    <row r="48" spans="2:13" ht="14.1" customHeight="1">
      <c r="B48" s="412"/>
      <c r="C48" s="331" t="s">
        <v>151</v>
      </c>
      <c r="D48" s="332"/>
      <c r="E48" s="332"/>
      <c r="F48" s="332"/>
      <c r="G48" s="332"/>
      <c r="H48" s="332"/>
      <c r="I48" s="332"/>
      <c r="J48" s="332"/>
      <c r="K48" s="332"/>
      <c r="L48" s="237" t="s">
        <v>44</v>
      </c>
      <c r="M48" s="233"/>
    </row>
    <row r="49" spans="2:13" ht="14.1" customHeight="1">
      <c r="B49" s="412"/>
      <c r="C49" s="331" t="s">
        <v>152</v>
      </c>
      <c r="D49" s="332"/>
      <c r="E49" s="332"/>
      <c r="F49" s="332"/>
      <c r="G49" s="332"/>
      <c r="H49" s="332"/>
      <c r="I49" s="332"/>
      <c r="J49" s="332"/>
      <c r="K49" s="332"/>
      <c r="L49" s="237" t="s">
        <v>44</v>
      </c>
      <c r="M49" s="233"/>
    </row>
    <row r="50" spans="2:13" ht="14.1" customHeight="1">
      <c r="B50" s="412"/>
      <c r="C50" s="331" t="s">
        <v>153</v>
      </c>
      <c r="D50" s="332"/>
      <c r="E50" s="332"/>
      <c r="F50" s="332"/>
      <c r="G50" s="332"/>
      <c r="H50" s="332"/>
      <c r="I50" s="332"/>
      <c r="J50" s="332"/>
      <c r="K50" s="332"/>
      <c r="L50" s="237" t="s">
        <v>44</v>
      </c>
      <c r="M50" s="233"/>
    </row>
    <row r="51" spans="2:13" ht="14.1" customHeight="1">
      <c r="B51" s="412"/>
      <c r="C51" s="331" t="s">
        <v>154</v>
      </c>
      <c r="D51" s="332"/>
      <c r="E51" s="332"/>
      <c r="F51" s="332"/>
      <c r="G51" s="332"/>
      <c r="H51" s="332"/>
      <c r="I51" s="332"/>
      <c r="J51" s="332"/>
      <c r="K51" s="332"/>
      <c r="L51" s="237" t="s">
        <v>44</v>
      </c>
      <c r="M51" s="233"/>
    </row>
    <row r="52" spans="2:13" ht="14.1" customHeight="1">
      <c r="B52" s="412"/>
      <c r="C52" s="331" t="s">
        <v>155</v>
      </c>
      <c r="D52" s="332"/>
      <c r="E52" s="332"/>
      <c r="F52" s="332"/>
      <c r="G52" s="332"/>
      <c r="H52" s="332"/>
      <c r="I52" s="332"/>
      <c r="J52" s="332"/>
      <c r="K52" s="332"/>
      <c r="L52" s="237" t="s">
        <v>44</v>
      </c>
      <c r="M52" s="233"/>
    </row>
    <row r="53" spans="2:13" ht="14.1" customHeight="1">
      <c r="B53" s="412"/>
      <c r="C53" s="331" t="s">
        <v>156</v>
      </c>
      <c r="D53" s="332"/>
      <c r="E53" s="332"/>
      <c r="F53" s="332"/>
      <c r="G53" s="332"/>
      <c r="H53" s="332"/>
      <c r="I53" s="332"/>
      <c r="J53" s="332"/>
      <c r="K53" s="332"/>
      <c r="L53" s="237" t="s">
        <v>44</v>
      </c>
      <c r="M53" s="233"/>
    </row>
    <row r="54" spans="2:13" ht="14.1" customHeight="1">
      <c r="B54" s="412"/>
      <c r="C54" s="331" t="s">
        <v>157</v>
      </c>
      <c r="D54" s="332"/>
      <c r="E54" s="332"/>
      <c r="F54" s="332"/>
      <c r="G54" s="332"/>
      <c r="H54" s="332"/>
      <c r="I54" s="332"/>
      <c r="J54" s="332"/>
      <c r="K54" s="332"/>
      <c r="L54" s="237" t="s">
        <v>44</v>
      </c>
      <c r="M54" s="233"/>
    </row>
    <row r="55" spans="2:13" ht="14.1" customHeight="1">
      <c r="B55" s="412"/>
      <c r="C55" s="331" t="s">
        <v>158</v>
      </c>
      <c r="D55" s="332"/>
      <c r="E55" s="332"/>
      <c r="F55" s="332"/>
      <c r="G55" s="332"/>
      <c r="H55" s="332"/>
      <c r="I55" s="332"/>
      <c r="J55" s="332"/>
      <c r="K55" s="333" t="s">
        <v>44</v>
      </c>
      <c r="L55" s="333"/>
      <c r="M55" s="334"/>
    </row>
    <row r="56" spans="2:13" ht="14.1" customHeight="1">
      <c r="B56" s="412"/>
      <c r="C56" s="331" t="s">
        <v>159</v>
      </c>
      <c r="D56" s="332"/>
      <c r="E56" s="332"/>
      <c r="F56" s="332"/>
      <c r="G56" s="332"/>
      <c r="H56" s="332"/>
      <c r="I56" s="332"/>
      <c r="J56" s="332"/>
      <c r="K56" s="333" t="s">
        <v>44</v>
      </c>
      <c r="L56" s="333"/>
      <c r="M56" s="334"/>
    </row>
    <row r="57" spans="2:13" ht="14.1" customHeight="1">
      <c r="B57" s="412"/>
      <c r="C57" s="331" t="s">
        <v>162</v>
      </c>
      <c r="D57" s="332"/>
      <c r="E57" s="332"/>
      <c r="F57" s="332"/>
      <c r="G57" s="332"/>
      <c r="H57" s="332"/>
      <c r="I57" s="332"/>
      <c r="J57" s="332"/>
      <c r="K57" s="333" t="s">
        <v>44</v>
      </c>
      <c r="L57" s="333"/>
      <c r="M57" s="334"/>
    </row>
    <row r="58" spans="2:13" ht="14.1" customHeight="1">
      <c r="B58" s="412"/>
      <c r="C58" s="331" t="s">
        <v>163</v>
      </c>
      <c r="D58" s="332"/>
      <c r="E58" s="332"/>
      <c r="F58" s="332"/>
      <c r="G58" s="332"/>
      <c r="H58" s="332"/>
      <c r="I58" s="332"/>
      <c r="J58" s="332"/>
      <c r="K58" s="333" t="s">
        <v>44</v>
      </c>
      <c r="L58" s="333"/>
      <c r="M58" s="334"/>
    </row>
    <row r="59" spans="2:13" ht="14.1" customHeight="1">
      <c r="B59" s="413"/>
      <c r="C59" s="407" t="s">
        <v>164</v>
      </c>
      <c r="D59" s="396"/>
      <c r="E59" s="396"/>
      <c r="F59" s="396"/>
      <c r="G59" s="396"/>
      <c r="H59" s="396"/>
      <c r="I59" s="396"/>
      <c r="J59" s="396"/>
      <c r="K59" s="347" t="s">
        <v>44</v>
      </c>
      <c r="L59" s="347"/>
      <c r="M59" s="348"/>
    </row>
    <row r="60" spans="2:13" ht="21" customHeight="1">
      <c r="B60" s="408" t="s">
        <v>54</v>
      </c>
      <c r="C60" s="409"/>
      <c r="D60" s="409"/>
      <c r="E60" s="409"/>
      <c r="F60" s="409"/>
      <c r="G60" s="409"/>
      <c r="H60" s="409"/>
      <c r="I60" s="409"/>
      <c r="J60" s="409"/>
      <c r="K60" s="409"/>
      <c r="L60" s="409"/>
      <c r="M60" s="410"/>
    </row>
    <row r="61" spans="2:13" ht="12.75" customHeight="1">
      <c r="B61" s="33"/>
      <c r="C61" s="32"/>
      <c r="D61" s="32"/>
      <c r="E61" s="32"/>
      <c r="F61" s="32"/>
      <c r="G61" s="32"/>
      <c r="H61" s="32"/>
      <c r="I61" s="32"/>
      <c r="J61" s="32"/>
      <c r="K61" s="32"/>
      <c r="L61" s="32"/>
      <c r="M61" s="34"/>
    </row>
    <row r="62" spans="2:13" ht="12.75" customHeight="1">
      <c r="B62" s="33"/>
      <c r="C62" s="32"/>
      <c r="D62" s="32"/>
      <c r="E62" s="32"/>
      <c r="F62" s="416" t="s">
        <v>55</v>
      </c>
      <c r="G62" s="416"/>
      <c r="H62" s="332">
        <f>C4</f>
        <v>0</v>
      </c>
      <c r="I62" s="332"/>
      <c r="J62" s="332"/>
      <c r="K62" s="332"/>
      <c r="L62" s="332"/>
      <c r="M62" s="35"/>
    </row>
    <row r="63" spans="2:13" ht="13.5" thickBot="1">
      <c r="B63" s="36"/>
      <c r="C63" s="235"/>
      <c r="D63" s="235"/>
      <c r="E63" s="235"/>
      <c r="F63" s="405" t="s">
        <v>56</v>
      </c>
      <c r="G63" s="405"/>
      <c r="H63" s="406"/>
      <c r="I63" s="406"/>
      <c r="J63" s="406"/>
      <c r="K63" s="406"/>
      <c r="L63" s="406"/>
      <c r="M63" s="236"/>
    </row>
    <row r="64" spans="2:13" ht="13.5" thickTop="1"/>
  </sheetData>
  <mergeCells count="82">
    <mergeCell ref="C36:J36"/>
    <mergeCell ref="K36:M36"/>
    <mergeCell ref="C45:K45"/>
    <mergeCell ref="C46:K46"/>
    <mergeCell ref="C37:J37"/>
    <mergeCell ref="K40:M40"/>
    <mergeCell ref="C40:J40"/>
    <mergeCell ref="K37:M37"/>
    <mergeCell ref="C38:J38"/>
    <mergeCell ref="K38:M38"/>
    <mergeCell ref="C47:K47"/>
    <mergeCell ref="F62:G62"/>
    <mergeCell ref="H62:L62"/>
    <mergeCell ref="C53:K53"/>
    <mergeCell ref="C51:K51"/>
    <mergeCell ref="C52:K52"/>
    <mergeCell ref="C58:J58"/>
    <mergeCell ref="K58:M58"/>
    <mergeCell ref="C55:J55"/>
    <mergeCell ref="K55:M55"/>
    <mergeCell ref="F63:G63"/>
    <mergeCell ref="H63:L63"/>
    <mergeCell ref="C59:J59"/>
    <mergeCell ref="K59:M59"/>
    <mergeCell ref="B60:M60"/>
    <mergeCell ref="B34:B59"/>
    <mergeCell ref="C34:J34"/>
    <mergeCell ref="K34:M34"/>
    <mergeCell ref="C35:J35"/>
    <mergeCell ref="K35:M35"/>
    <mergeCell ref="C39:J39"/>
    <mergeCell ref="K39:M39"/>
    <mergeCell ref="C43:J43"/>
    <mergeCell ref="K43:M43"/>
    <mergeCell ref="C41:J41"/>
    <mergeCell ref="K41:M41"/>
    <mergeCell ref="C42:J42"/>
    <mergeCell ref="K42:M42"/>
    <mergeCell ref="B33:M33"/>
    <mergeCell ref="H11:M11"/>
    <mergeCell ref="C12:D13"/>
    <mergeCell ref="E12:M12"/>
    <mergeCell ref="E13:M13"/>
    <mergeCell ref="B14:B32"/>
    <mergeCell ref="C14:D17"/>
    <mergeCell ref="L14:M14"/>
    <mergeCell ref="C21:D23"/>
    <mergeCell ref="C24:D26"/>
    <mergeCell ref="E16:E17"/>
    <mergeCell ref="G16:G17"/>
    <mergeCell ref="H10:M10"/>
    <mergeCell ref="E11:G11"/>
    <mergeCell ref="C27:D29"/>
    <mergeCell ref="C30:D32"/>
    <mergeCell ref="L17:M17"/>
    <mergeCell ref="C18:D20"/>
    <mergeCell ref="B8:M8"/>
    <mergeCell ref="B9:B13"/>
    <mergeCell ref="C9:D11"/>
    <mergeCell ref="E9:G9"/>
    <mergeCell ref="H9:M9"/>
    <mergeCell ref="E10:G10"/>
    <mergeCell ref="B1:K1"/>
    <mergeCell ref="L1:M1"/>
    <mergeCell ref="B2:M2"/>
    <mergeCell ref="E3:J3"/>
    <mergeCell ref="K3:M6"/>
    <mergeCell ref="E4:J4"/>
    <mergeCell ref="E5:G5"/>
    <mergeCell ref="H5:J5"/>
    <mergeCell ref="B6:C6"/>
    <mergeCell ref="E6:J6"/>
    <mergeCell ref="B7:M7"/>
    <mergeCell ref="C56:J56"/>
    <mergeCell ref="K56:M56"/>
    <mergeCell ref="C57:J57"/>
    <mergeCell ref="K57:M57"/>
    <mergeCell ref="C44:K44"/>
    <mergeCell ref="C54:K54"/>
    <mergeCell ref="C48:K48"/>
    <mergeCell ref="C49:K49"/>
    <mergeCell ref="C50:K50"/>
  </mergeCells>
  <phoneticPr fontId="1" type="noConversion"/>
  <pageMargins left="0.19685039370078741" right="0.23622047244094491" top="0.19685039370078741" bottom="0.23622047244094491" header="0.19685039370078741" footer="0.19685039370078741"/>
  <pageSetup paperSize="9" scale="98"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topLeftCell="A22" workbookViewId="0">
      <selection activeCell="L25" sqref="L25:L26"/>
    </sheetView>
  </sheetViews>
  <sheetFormatPr defaultColWidth="6.85546875" defaultRowHeight="12.75"/>
  <cols>
    <col min="1" max="1" width="9.140625" style="12" customWidth="1"/>
    <col min="2" max="2" width="10.42578125" style="12" customWidth="1"/>
    <col min="3" max="3" width="5.85546875" style="12" customWidth="1"/>
    <col min="4" max="4" width="11.5703125" style="12" customWidth="1"/>
    <col min="5" max="5" width="5.85546875" style="12" customWidth="1"/>
    <col min="6" max="10" width="10.85546875" style="12" customWidth="1"/>
    <col min="11" max="11" width="6" style="12" customWidth="1"/>
    <col min="12" max="14" width="5.28515625" style="12" customWidth="1"/>
    <col min="15" max="16384" width="6.85546875" style="12"/>
  </cols>
  <sheetData>
    <row r="1" spans="1:14" ht="27" customHeight="1" thickBot="1">
      <c r="A1" s="477" t="s">
        <v>97</v>
      </c>
      <c r="B1" s="477"/>
      <c r="C1" s="477"/>
      <c r="D1" s="477"/>
      <c r="E1" s="477"/>
      <c r="F1" s="477"/>
      <c r="G1" s="477"/>
      <c r="H1" s="477"/>
      <c r="I1" s="477"/>
      <c r="J1" s="477"/>
      <c r="K1" s="477"/>
      <c r="L1" s="477"/>
      <c r="M1" s="477"/>
      <c r="N1" s="200" t="s">
        <v>98</v>
      </c>
    </row>
    <row r="2" spans="1:14" ht="13.5" customHeight="1" thickTop="1">
      <c r="A2" s="478" t="s">
        <v>57</v>
      </c>
      <c r="B2" s="480" t="s">
        <v>58</v>
      </c>
      <c r="C2" s="480"/>
      <c r="D2" s="481"/>
      <c r="E2" s="481"/>
      <c r="F2" s="480" t="s">
        <v>59</v>
      </c>
      <c r="G2" s="480"/>
      <c r="H2" s="482"/>
      <c r="I2" s="483"/>
      <c r="J2" s="483"/>
      <c r="K2" s="484"/>
      <c r="L2" s="485" t="s">
        <v>60</v>
      </c>
      <c r="M2" s="487" t="s">
        <v>61</v>
      </c>
      <c r="N2" s="458" t="s">
        <v>62</v>
      </c>
    </row>
    <row r="3" spans="1:14">
      <c r="A3" s="479"/>
      <c r="B3" s="454" t="s">
        <v>63</v>
      </c>
      <c r="C3" s="454"/>
      <c r="D3" s="460"/>
      <c r="E3" s="460"/>
      <c r="F3" s="454" t="s">
        <v>64</v>
      </c>
      <c r="G3" s="454"/>
      <c r="H3" s="461"/>
      <c r="I3" s="462"/>
      <c r="J3" s="462"/>
      <c r="K3" s="463"/>
      <c r="L3" s="486"/>
      <c r="M3" s="488"/>
      <c r="N3" s="459"/>
    </row>
    <row r="4" spans="1:14" ht="22.5" customHeight="1">
      <c r="A4" s="479"/>
      <c r="B4" s="464" t="s">
        <v>99</v>
      </c>
      <c r="C4" s="465"/>
      <c r="D4" s="466"/>
      <c r="E4" s="202" t="s">
        <v>65</v>
      </c>
      <c r="F4" s="467" t="s">
        <v>66</v>
      </c>
      <c r="G4" s="467"/>
      <c r="H4" s="467"/>
      <c r="I4" s="201"/>
      <c r="J4" s="201"/>
      <c r="K4" s="202" t="s">
        <v>65</v>
      </c>
      <c r="L4" s="486"/>
      <c r="M4" s="488"/>
      <c r="N4" s="459"/>
    </row>
    <row r="5" spans="1:14">
      <c r="A5" s="479"/>
      <c r="B5" s="468"/>
      <c r="C5" s="469"/>
      <c r="D5" s="470"/>
      <c r="E5" s="460"/>
      <c r="F5" s="203" t="s">
        <v>67</v>
      </c>
      <c r="G5" s="201" t="s">
        <v>68</v>
      </c>
      <c r="H5" s="201" t="s">
        <v>100</v>
      </c>
      <c r="I5" s="201" t="s">
        <v>101</v>
      </c>
      <c r="J5" s="201" t="s">
        <v>102</v>
      </c>
      <c r="K5" s="204"/>
      <c r="L5" s="486"/>
      <c r="M5" s="488"/>
      <c r="N5" s="459"/>
    </row>
    <row r="6" spans="1:14">
      <c r="A6" s="479"/>
      <c r="B6" s="471"/>
      <c r="C6" s="472"/>
      <c r="D6" s="473"/>
      <c r="E6" s="460"/>
      <c r="F6" s="203" t="s">
        <v>69</v>
      </c>
      <c r="G6" s="201" t="s">
        <v>70</v>
      </c>
      <c r="H6" s="201" t="s">
        <v>103</v>
      </c>
      <c r="I6" s="201" t="s">
        <v>104</v>
      </c>
      <c r="J6" s="201" t="s">
        <v>105</v>
      </c>
      <c r="K6" s="204"/>
      <c r="L6" s="486"/>
      <c r="M6" s="488"/>
      <c r="N6" s="459"/>
    </row>
    <row r="7" spans="1:14">
      <c r="A7" s="479"/>
      <c r="B7" s="471"/>
      <c r="C7" s="472"/>
      <c r="D7" s="473"/>
      <c r="E7" s="460"/>
      <c r="F7" s="203" t="s">
        <v>71</v>
      </c>
      <c r="G7" s="201" t="s">
        <v>72</v>
      </c>
      <c r="H7" s="201" t="s">
        <v>106</v>
      </c>
      <c r="I7" s="201" t="s">
        <v>107</v>
      </c>
      <c r="J7" s="201" t="s">
        <v>108</v>
      </c>
      <c r="K7" s="204"/>
      <c r="L7" s="486"/>
      <c r="M7" s="488"/>
      <c r="N7" s="459"/>
    </row>
    <row r="8" spans="1:14">
      <c r="A8" s="479"/>
      <c r="B8" s="471"/>
      <c r="C8" s="472"/>
      <c r="D8" s="473"/>
      <c r="E8" s="460"/>
      <c r="F8" s="203" t="s">
        <v>73</v>
      </c>
      <c r="G8" s="201" t="s">
        <v>74</v>
      </c>
      <c r="H8" s="201" t="s">
        <v>109</v>
      </c>
      <c r="I8" s="201" t="s">
        <v>110</v>
      </c>
      <c r="J8" s="201" t="s">
        <v>111</v>
      </c>
      <c r="K8" s="204"/>
      <c r="L8" s="486"/>
      <c r="M8" s="488"/>
      <c r="N8" s="459"/>
    </row>
    <row r="9" spans="1:14">
      <c r="A9" s="479"/>
      <c r="B9" s="474"/>
      <c r="C9" s="475"/>
      <c r="D9" s="476"/>
      <c r="E9" s="460"/>
      <c r="F9" s="203" t="s">
        <v>75</v>
      </c>
      <c r="G9" s="201" t="s">
        <v>76</v>
      </c>
      <c r="H9" s="201" t="s">
        <v>112</v>
      </c>
      <c r="I9" s="201" t="s">
        <v>113</v>
      </c>
      <c r="J9" s="201">
        <v>25</v>
      </c>
      <c r="K9" s="204"/>
      <c r="L9" s="486"/>
      <c r="M9" s="488"/>
      <c r="N9" s="459"/>
    </row>
    <row r="10" spans="1:14" ht="12.75" customHeight="1">
      <c r="A10" s="448" t="s">
        <v>114</v>
      </c>
      <c r="B10" s="451" t="s">
        <v>115</v>
      </c>
      <c r="C10" s="452"/>
      <c r="D10" s="452"/>
      <c r="E10" s="452"/>
      <c r="F10" s="452"/>
      <c r="G10" s="452"/>
      <c r="H10" s="452"/>
      <c r="I10" s="452"/>
      <c r="J10" s="452"/>
      <c r="K10" s="453"/>
      <c r="L10" s="205">
        <v>1</v>
      </c>
      <c r="M10" s="206"/>
      <c r="N10" s="207"/>
    </row>
    <row r="11" spans="1:14">
      <c r="A11" s="449"/>
      <c r="B11" s="451" t="s">
        <v>116</v>
      </c>
      <c r="C11" s="452"/>
      <c r="D11" s="452"/>
      <c r="E11" s="452"/>
      <c r="F11" s="452"/>
      <c r="G11" s="452"/>
      <c r="H11" s="452"/>
      <c r="I11" s="452"/>
      <c r="J11" s="452"/>
      <c r="K11" s="453"/>
      <c r="L11" s="205">
        <v>8</v>
      </c>
      <c r="M11" s="501"/>
      <c r="N11" s="207"/>
    </row>
    <row r="12" spans="1:14">
      <c r="A12" s="449"/>
      <c r="B12" s="451" t="s">
        <v>117</v>
      </c>
      <c r="C12" s="452"/>
      <c r="D12" s="452"/>
      <c r="E12" s="452"/>
      <c r="F12" s="452"/>
      <c r="G12" s="452"/>
      <c r="H12" s="452"/>
      <c r="I12" s="452"/>
      <c r="J12" s="452"/>
      <c r="K12" s="453"/>
      <c r="L12" s="205">
        <v>4</v>
      </c>
      <c r="M12" s="502"/>
      <c r="N12" s="207"/>
    </row>
    <row r="13" spans="1:14">
      <c r="A13" s="449"/>
      <c r="B13" s="451" t="s">
        <v>118</v>
      </c>
      <c r="C13" s="452"/>
      <c r="D13" s="452"/>
      <c r="E13" s="452"/>
      <c r="F13" s="452"/>
      <c r="G13" s="452"/>
      <c r="H13" s="452"/>
      <c r="I13" s="452"/>
      <c r="J13" s="452"/>
      <c r="K13" s="453"/>
      <c r="L13" s="205">
        <v>12</v>
      </c>
      <c r="M13" s="502"/>
      <c r="N13" s="207"/>
    </row>
    <row r="14" spans="1:14">
      <c r="A14" s="449"/>
      <c r="B14" s="503" t="s">
        <v>119</v>
      </c>
      <c r="C14" s="504"/>
      <c r="D14" s="504"/>
      <c r="E14" s="504"/>
      <c r="F14" s="504"/>
      <c r="G14" s="504"/>
      <c r="H14" s="504"/>
      <c r="I14" s="504"/>
      <c r="J14" s="504"/>
      <c r="K14" s="505"/>
      <c r="L14" s="205">
        <v>8</v>
      </c>
      <c r="M14" s="502"/>
      <c r="N14" s="207"/>
    </row>
    <row r="15" spans="1:14" ht="12.75" customHeight="1">
      <c r="A15" s="450"/>
      <c r="B15" s="515" t="s">
        <v>120</v>
      </c>
      <c r="C15" s="516"/>
      <c r="D15" s="516"/>
      <c r="E15" s="516"/>
      <c r="F15" s="516"/>
      <c r="G15" s="516"/>
      <c r="H15" s="516"/>
      <c r="I15" s="516"/>
      <c r="J15" s="516"/>
      <c r="K15" s="517"/>
      <c r="L15" s="205"/>
      <c r="M15" s="211"/>
      <c r="N15" s="212"/>
    </row>
    <row r="16" spans="1:14" ht="12.75" customHeight="1">
      <c r="A16" s="418" t="s">
        <v>121</v>
      </c>
      <c r="B16" s="455" t="s">
        <v>122</v>
      </c>
      <c r="C16" s="208" t="s">
        <v>123</v>
      </c>
      <c r="D16" s="209"/>
      <c r="E16" s="209"/>
      <c r="F16" s="209"/>
      <c r="G16" s="209"/>
      <c r="H16" s="209"/>
      <c r="I16" s="209"/>
      <c r="J16" s="209"/>
      <c r="K16" s="210"/>
      <c r="L16" s="205">
        <v>1</v>
      </c>
      <c r="M16" s="213"/>
      <c r="N16" s="214"/>
    </row>
    <row r="17" spans="1:14">
      <c r="A17" s="419"/>
      <c r="B17" s="456"/>
      <c r="C17" s="208" t="s">
        <v>124</v>
      </c>
      <c r="D17" s="209"/>
      <c r="E17" s="209"/>
      <c r="F17" s="209"/>
      <c r="G17" s="209"/>
      <c r="H17" s="209"/>
      <c r="I17" s="209"/>
      <c r="J17" s="209"/>
      <c r="K17" s="210"/>
      <c r="L17" s="205">
        <v>4</v>
      </c>
      <c r="M17" s="213"/>
      <c r="N17" s="214"/>
    </row>
    <row r="18" spans="1:14" ht="24.75" customHeight="1">
      <c r="A18" s="419"/>
      <c r="B18" s="457"/>
      <c r="C18" s="208" t="s">
        <v>125</v>
      </c>
      <c r="D18" s="209"/>
      <c r="E18" s="209"/>
      <c r="F18" s="209"/>
      <c r="G18" s="209"/>
      <c r="H18" s="209"/>
      <c r="I18" s="209"/>
      <c r="J18" s="209"/>
      <c r="K18" s="210"/>
      <c r="L18" s="205">
        <v>5</v>
      </c>
      <c r="M18" s="213"/>
      <c r="N18" s="214"/>
    </row>
    <row r="19" spans="1:14" ht="12.75" customHeight="1">
      <c r="A19" s="419"/>
      <c r="B19" s="512" t="s">
        <v>126</v>
      </c>
      <c r="C19" s="513"/>
      <c r="D19" s="513"/>
      <c r="E19" s="513"/>
      <c r="F19" s="513"/>
      <c r="G19" s="513"/>
      <c r="H19" s="513"/>
      <c r="I19" s="513"/>
      <c r="J19" s="513"/>
      <c r="K19" s="514"/>
      <c r="L19" s="506"/>
      <c r="M19" s="507"/>
      <c r="N19" s="508"/>
    </row>
    <row r="20" spans="1:14">
      <c r="A20" s="419"/>
      <c r="B20" s="492" t="s">
        <v>127</v>
      </c>
      <c r="C20" s="454" t="s">
        <v>128</v>
      </c>
      <c r="D20" s="454"/>
      <c r="E20" s="454"/>
      <c r="F20" s="454"/>
      <c r="G20" s="454"/>
      <c r="H20" s="454"/>
      <c r="I20" s="454"/>
      <c r="J20" s="454"/>
      <c r="K20" s="454"/>
      <c r="L20" s="205">
        <v>-1</v>
      </c>
      <c r="M20" s="213"/>
      <c r="N20" s="214"/>
    </row>
    <row r="21" spans="1:14" ht="12.75" customHeight="1">
      <c r="A21" s="420"/>
      <c r="B21" s="493"/>
      <c r="C21" s="494" t="s">
        <v>129</v>
      </c>
      <c r="D21" s="454"/>
      <c r="E21" s="454"/>
      <c r="F21" s="454"/>
      <c r="G21" s="454"/>
      <c r="H21" s="454"/>
      <c r="I21" s="454"/>
      <c r="J21" s="454"/>
      <c r="K21" s="454"/>
      <c r="L21" s="205">
        <v>-2</v>
      </c>
      <c r="M21" s="213"/>
      <c r="N21" s="214"/>
    </row>
    <row r="22" spans="1:14" ht="27" customHeight="1">
      <c r="A22" s="418" t="s">
        <v>130</v>
      </c>
      <c r="B22" s="500" t="s">
        <v>131</v>
      </c>
      <c r="C22" s="500"/>
      <c r="D22" s="500"/>
      <c r="E22" s="500"/>
      <c r="F22" s="500"/>
      <c r="G22" s="500"/>
      <c r="H22" s="500"/>
      <c r="I22" s="500"/>
      <c r="J22" s="500"/>
      <c r="K22" s="500"/>
      <c r="L22" s="215">
        <v>4</v>
      </c>
      <c r="M22" s="216"/>
      <c r="N22" s="214"/>
    </row>
    <row r="23" spans="1:14" ht="27" customHeight="1">
      <c r="A23" s="419"/>
      <c r="B23" s="500" t="s">
        <v>132</v>
      </c>
      <c r="C23" s="500"/>
      <c r="D23" s="500"/>
      <c r="E23" s="500"/>
      <c r="F23" s="500"/>
      <c r="G23" s="500"/>
      <c r="H23" s="500"/>
      <c r="I23" s="500"/>
      <c r="J23" s="500"/>
      <c r="K23" s="500"/>
      <c r="L23" s="217">
        <v>6</v>
      </c>
      <c r="M23" s="218"/>
      <c r="N23" s="214"/>
    </row>
    <row r="24" spans="1:14" ht="53.25" customHeight="1">
      <c r="A24" s="420"/>
      <c r="B24" s="512" t="s">
        <v>133</v>
      </c>
      <c r="C24" s="513"/>
      <c r="D24" s="513"/>
      <c r="E24" s="513"/>
      <c r="F24" s="513"/>
      <c r="G24" s="513"/>
      <c r="H24" s="513"/>
      <c r="I24" s="513"/>
      <c r="J24" s="513"/>
      <c r="K24" s="513"/>
      <c r="L24" s="219"/>
      <c r="M24" s="220"/>
      <c r="N24" s="221"/>
    </row>
    <row r="25" spans="1:14" ht="15.95" customHeight="1">
      <c r="A25" s="418" t="s">
        <v>134</v>
      </c>
      <c r="B25" s="421" t="s">
        <v>135</v>
      </c>
      <c r="C25" s="422"/>
      <c r="D25" s="422"/>
      <c r="E25" s="422"/>
      <c r="F25" s="422"/>
      <c r="G25" s="422"/>
      <c r="H25" s="422"/>
      <c r="I25" s="422"/>
      <c r="J25" s="422"/>
      <c r="K25" s="423"/>
      <c r="L25" s="495"/>
      <c r="M25" s="218"/>
      <c r="N25" s="429"/>
    </row>
    <row r="26" spans="1:14" ht="15.95" customHeight="1">
      <c r="A26" s="419"/>
      <c r="B26" s="424"/>
      <c r="C26" s="425"/>
      <c r="D26" s="425"/>
      <c r="E26" s="425"/>
      <c r="F26" s="425"/>
      <c r="G26" s="425"/>
      <c r="H26" s="425"/>
      <c r="I26" s="425"/>
      <c r="J26" s="425"/>
      <c r="K26" s="426"/>
      <c r="L26" s="439"/>
      <c r="M26" s="218"/>
      <c r="N26" s="430"/>
    </row>
    <row r="27" spans="1:14" ht="15.95" customHeight="1">
      <c r="A27" s="419"/>
      <c r="B27" s="421" t="s">
        <v>136</v>
      </c>
      <c r="C27" s="431"/>
      <c r="D27" s="431"/>
      <c r="E27" s="431"/>
      <c r="F27" s="431"/>
      <c r="G27" s="431"/>
      <c r="H27" s="431"/>
      <c r="I27" s="431"/>
      <c r="J27" s="431"/>
      <c r="K27" s="432"/>
      <c r="L27" s="439">
        <v>10</v>
      </c>
      <c r="M27" s="218"/>
      <c r="N27" s="440"/>
    </row>
    <row r="28" spans="1:14" ht="24" customHeight="1">
      <c r="A28" s="419"/>
      <c r="B28" s="433"/>
      <c r="C28" s="434"/>
      <c r="D28" s="434"/>
      <c r="E28" s="434"/>
      <c r="F28" s="434"/>
      <c r="G28" s="434"/>
      <c r="H28" s="434"/>
      <c r="I28" s="434"/>
      <c r="J28" s="434"/>
      <c r="K28" s="435"/>
      <c r="L28" s="439"/>
      <c r="M28" s="218"/>
      <c r="N28" s="429"/>
    </row>
    <row r="29" spans="1:14" ht="24" customHeight="1">
      <c r="A29" s="419"/>
      <c r="B29" s="436"/>
      <c r="C29" s="437"/>
      <c r="D29" s="437"/>
      <c r="E29" s="437"/>
      <c r="F29" s="437"/>
      <c r="G29" s="437"/>
      <c r="H29" s="437"/>
      <c r="I29" s="437"/>
      <c r="J29" s="437"/>
      <c r="K29" s="438"/>
      <c r="L29" s="439"/>
      <c r="M29" s="218"/>
      <c r="N29" s="430"/>
    </row>
    <row r="30" spans="1:14" ht="24" customHeight="1">
      <c r="A30" s="420"/>
      <c r="B30" s="441" t="s">
        <v>137</v>
      </c>
      <c r="C30" s="442"/>
      <c r="D30" s="442"/>
      <c r="E30" s="442"/>
      <c r="F30" s="442"/>
      <c r="G30" s="442"/>
      <c r="H30" s="442"/>
      <c r="I30" s="442"/>
      <c r="J30" s="442"/>
      <c r="K30" s="443"/>
      <c r="L30" s="215">
        <v>5</v>
      </c>
      <c r="M30" s="223"/>
      <c r="N30" s="222"/>
    </row>
    <row r="31" spans="1:14" ht="12.75" customHeight="1">
      <c r="A31" s="444" t="s">
        <v>138</v>
      </c>
      <c r="B31" s="417" t="s">
        <v>139</v>
      </c>
      <c r="C31" s="417"/>
      <c r="D31" s="417"/>
      <c r="E31" s="417"/>
      <c r="F31" s="417"/>
      <c r="G31" s="417"/>
      <c r="H31" s="417"/>
      <c r="I31" s="417"/>
      <c r="J31" s="417"/>
      <c r="K31" s="417"/>
      <c r="L31" s="224">
        <v>0.48</v>
      </c>
      <c r="M31" s="225"/>
      <c r="N31" s="207"/>
    </row>
    <row r="32" spans="1:14" ht="12.75" customHeight="1">
      <c r="A32" s="445"/>
      <c r="B32" s="417" t="s">
        <v>140</v>
      </c>
      <c r="C32" s="417"/>
      <c r="D32" s="417"/>
      <c r="E32" s="417"/>
      <c r="F32" s="417"/>
      <c r="G32" s="417"/>
      <c r="H32" s="417"/>
      <c r="I32" s="417"/>
      <c r="J32" s="417"/>
      <c r="K32" s="417"/>
      <c r="L32" s="224">
        <v>0.6</v>
      </c>
      <c r="M32" s="225"/>
      <c r="N32" s="207"/>
    </row>
    <row r="33" spans="1:15" ht="12.75" customHeight="1">
      <c r="A33" s="445"/>
      <c r="B33" s="417" t="s">
        <v>141</v>
      </c>
      <c r="C33" s="417"/>
      <c r="D33" s="417"/>
      <c r="E33" s="417"/>
      <c r="F33" s="417"/>
      <c r="G33" s="417"/>
      <c r="H33" s="417"/>
      <c r="I33" s="417"/>
      <c r="J33" s="417"/>
      <c r="K33" s="417"/>
      <c r="L33" s="224">
        <v>0.72</v>
      </c>
      <c r="M33" s="225"/>
      <c r="N33" s="207"/>
    </row>
    <row r="34" spans="1:15" ht="12.75" customHeight="1">
      <c r="A34" s="445"/>
      <c r="B34" s="417" t="s">
        <v>142</v>
      </c>
      <c r="C34" s="417"/>
      <c r="D34" s="417"/>
      <c r="E34" s="417"/>
      <c r="F34" s="417"/>
      <c r="G34" s="417"/>
      <c r="H34" s="417"/>
      <c r="I34" s="417"/>
      <c r="J34" s="417"/>
      <c r="K34" s="417"/>
      <c r="L34" s="224">
        <v>0.96</v>
      </c>
      <c r="M34" s="225"/>
      <c r="N34" s="207"/>
    </row>
    <row r="35" spans="1:15" ht="13.5" customHeight="1" thickBot="1">
      <c r="A35" s="445"/>
      <c r="B35" s="496" t="s">
        <v>143</v>
      </c>
      <c r="C35" s="497"/>
      <c r="D35" s="497"/>
      <c r="E35" s="497"/>
      <c r="F35" s="497"/>
      <c r="G35" s="497"/>
      <c r="H35" s="497"/>
      <c r="I35" s="497"/>
      <c r="J35" s="497"/>
      <c r="K35" s="498"/>
      <c r="L35" s="226"/>
      <c r="M35" s="227"/>
      <c r="N35" s="228"/>
    </row>
    <row r="36" spans="1:15" ht="21.75" customHeight="1" thickBot="1">
      <c r="A36" s="229"/>
      <c r="B36" s="230"/>
      <c r="C36" s="230"/>
      <c r="D36" s="230"/>
      <c r="E36" s="230"/>
      <c r="F36" s="230"/>
      <c r="G36" s="230"/>
      <c r="H36" s="230"/>
      <c r="I36" s="230"/>
      <c r="J36" s="499" t="s">
        <v>62</v>
      </c>
      <c r="K36" s="499"/>
      <c r="L36" s="499"/>
      <c r="M36" s="499"/>
      <c r="N36" s="231"/>
    </row>
    <row r="37" spans="1:15" ht="24" customHeight="1" thickBot="1">
      <c r="A37" s="509" t="s">
        <v>144</v>
      </c>
      <c r="B37" s="510"/>
      <c r="C37" s="510"/>
      <c r="D37" s="510"/>
      <c r="E37" s="510"/>
      <c r="F37" s="510"/>
      <c r="G37" s="510"/>
      <c r="H37" s="510"/>
      <c r="I37" s="510"/>
      <c r="J37" s="510"/>
      <c r="K37" s="510"/>
      <c r="L37" s="510"/>
      <c r="M37" s="511"/>
      <c r="N37" s="232"/>
    </row>
    <row r="38" spans="1:15" ht="25.5" customHeight="1" thickBot="1">
      <c r="A38" s="489" t="s">
        <v>77</v>
      </c>
      <c r="B38" s="490"/>
      <c r="C38" s="490"/>
      <c r="D38" s="490"/>
      <c r="E38" s="490"/>
      <c r="F38" s="490"/>
      <c r="G38" s="490"/>
      <c r="H38" s="490"/>
      <c r="I38" s="490"/>
      <c r="J38" s="490"/>
      <c r="K38" s="490"/>
      <c r="L38" s="490"/>
      <c r="M38" s="491"/>
      <c r="N38" s="231"/>
    </row>
    <row r="39" spans="1:15" ht="15" thickTop="1">
      <c r="A39" s="446" t="s">
        <v>78</v>
      </c>
      <c r="B39" s="446"/>
      <c r="C39" s="446"/>
      <c r="D39" s="446"/>
      <c r="E39" s="446"/>
      <c r="F39" s="446"/>
      <c r="G39" s="446"/>
      <c r="H39" s="446"/>
      <c r="I39" s="446"/>
      <c r="J39" s="446"/>
      <c r="K39" s="446"/>
      <c r="L39" s="446"/>
      <c r="M39" s="446"/>
      <c r="N39" s="446"/>
    </row>
    <row r="40" spans="1:15" ht="23.25" customHeight="1">
      <c r="A40" s="447" t="s">
        <v>145</v>
      </c>
      <c r="B40" s="447"/>
      <c r="C40" s="447"/>
      <c r="D40" s="447"/>
      <c r="E40" s="447"/>
      <c r="F40" s="447"/>
      <c r="G40" s="447"/>
      <c r="H40" s="447"/>
      <c r="I40" s="447"/>
      <c r="J40" s="447"/>
      <c r="K40" s="447"/>
      <c r="L40" s="447"/>
      <c r="M40" s="447"/>
      <c r="N40" s="447"/>
    </row>
    <row r="41" spans="1:15" ht="22.5" customHeight="1">
      <c r="A41" s="447"/>
      <c r="B41" s="447"/>
      <c r="C41" s="447"/>
      <c r="D41" s="447"/>
      <c r="E41" s="447"/>
      <c r="F41" s="447"/>
      <c r="G41" s="447"/>
      <c r="H41" s="447"/>
      <c r="I41" s="447"/>
      <c r="J41" s="447"/>
      <c r="K41" s="447"/>
      <c r="L41" s="447"/>
      <c r="M41" s="447"/>
      <c r="N41" s="447"/>
    </row>
    <row r="42" spans="1:15" ht="12.75" customHeight="1">
      <c r="A42" s="447"/>
      <c r="B42" s="447"/>
      <c r="C42" s="447"/>
      <c r="D42" s="447"/>
      <c r="E42" s="447"/>
      <c r="F42" s="447"/>
      <c r="G42" s="447"/>
      <c r="H42" s="447"/>
      <c r="I42" s="447"/>
      <c r="J42" s="447"/>
      <c r="K42" s="447"/>
      <c r="L42" s="447"/>
      <c r="M42" s="447"/>
      <c r="N42" s="447"/>
    </row>
    <row r="43" spans="1:15" ht="13.5" customHeight="1">
      <c r="A43" s="447"/>
      <c r="B43" s="447"/>
      <c r="C43" s="447"/>
      <c r="D43" s="447"/>
      <c r="E43" s="447"/>
      <c r="F43" s="447"/>
      <c r="G43" s="447"/>
      <c r="H43" s="447"/>
      <c r="I43" s="447"/>
      <c r="J43" s="447"/>
      <c r="K43" s="447"/>
      <c r="L43" s="447"/>
      <c r="M43" s="447"/>
      <c r="N43" s="447"/>
    </row>
    <row r="44" spans="1:15" ht="44.25" customHeight="1">
      <c r="A44" s="427" t="s">
        <v>146</v>
      </c>
      <c r="B44" s="427"/>
      <c r="C44" s="427"/>
      <c r="D44" s="427"/>
      <c r="E44" s="427"/>
      <c r="F44" s="427"/>
      <c r="G44" s="427"/>
      <c r="H44" s="427"/>
      <c r="I44" s="427"/>
      <c r="J44" s="427"/>
      <c r="K44" s="427"/>
      <c r="L44" s="427"/>
      <c r="M44" s="427"/>
      <c r="N44" s="427"/>
    </row>
    <row r="45" spans="1:15" ht="18" customHeight="1">
      <c r="A45" s="428" t="s">
        <v>147</v>
      </c>
      <c r="B45" s="428"/>
      <c r="C45" s="428"/>
      <c r="D45" s="428"/>
      <c r="E45" s="428"/>
      <c r="F45" s="428"/>
      <c r="G45" s="428"/>
      <c r="H45" s="428"/>
      <c r="I45" s="428"/>
      <c r="J45" s="428"/>
      <c r="K45" s="428"/>
      <c r="L45" s="428"/>
      <c r="M45" s="428"/>
      <c r="N45" s="428"/>
      <c r="O45" s="13"/>
    </row>
  </sheetData>
  <mergeCells count="57">
    <mergeCell ref="M11:M14"/>
    <mergeCell ref="B12:K12"/>
    <mergeCell ref="B13:K13"/>
    <mergeCell ref="B14:K14"/>
    <mergeCell ref="L19:N19"/>
    <mergeCell ref="A37:M37"/>
    <mergeCell ref="B19:K19"/>
    <mergeCell ref="B15:K15"/>
    <mergeCell ref="B23:K23"/>
    <mergeCell ref="B24:K24"/>
    <mergeCell ref="A38:M38"/>
    <mergeCell ref="B33:K33"/>
    <mergeCell ref="B34:K34"/>
    <mergeCell ref="B20:B21"/>
    <mergeCell ref="C21:K21"/>
    <mergeCell ref="L25:L26"/>
    <mergeCell ref="B35:K35"/>
    <mergeCell ref="J36:M36"/>
    <mergeCell ref="A22:A24"/>
    <mergeCell ref="B22:K22"/>
    <mergeCell ref="A1:M1"/>
    <mergeCell ref="A2:A9"/>
    <mergeCell ref="B2:C2"/>
    <mergeCell ref="D2:E2"/>
    <mergeCell ref="F2:G2"/>
    <mergeCell ref="H2:K2"/>
    <mergeCell ref="L2:L9"/>
    <mergeCell ref="M2:M9"/>
    <mergeCell ref="N2:N9"/>
    <mergeCell ref="B3:C3"/>
    <mergeCell ref="D3:E3"/>
    <mergeCell ref="F3:G3"/>
    <mergeCell ref="H3:K3"/>
    <mergeCell ref="B4:D4"/>
    <mergeCell ref="F4:H4"/>
    <mergeCell ref="B5:D9"/>
    <mergeCell ref="E5:E9"/>
    <mergeCell ref="B30:K30"/>
    <mergeCell ref="A31:A35"/>
    <mergeCell ref="A39:N39"/>
    <mergeCell ref="A40:N43"/>
    <mergeCell ref="A10:A15"/>
    <mergeCell ref="B10:K10"/>
    <mergeCell ref="B11:K11"/>
    <mergeCell ref="C20:K20"/>
    <mergeCell ref="A16:A21"/>
    <mergeCell ref="B16:B18"/>
    <mergeCell ref="B31:K31"/>
    <mergeCell ref="B32:K32"/>
    <mergeCell ref="A25:A30"/>
    <mergeCell ref="B25:K26"/>
    <mergeCell ref="A44:N44"/>
    <mergeCell ref="A45:N45"/>
    <mergeCell ref="N25:N26"/>
    <mergeCell ref="B27:K29"/>
    <mergeCell ref="L27:L29"/>
    <mergeCell ref="N27:N29"/>
  </mergeCells>
  <phoneticPr fontId="1" type="noConversion"/>
  <pageMargins left="0.23622047244094491" right="0.19685039370078741" top="0.15748031496062992" bottom="0.15748031496062992" header="0.23622047244094491" footer="0.31496062992125984"/>
  <pageSetup paperSize="9" scale="85"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workbookViewId="0">
      <selection activeCell="B4" sqref="B4:C6"/>
    </sheetView>
  </sheetViews>
  <sheetFormatPr defaultRowHeight="15.75"/>
  <cols>
    <col min="1" max="1" width="5.28515625" style="238" customWidth="1"/>
    <col min="2" max="2" width="41.42578125" style="240" customWidth="1"/>
    <col min="3" max="3" width="44.85546875" style="240" customWidth="1"/>
    <col min="4" max="4" width="25" style="240" customWidth="1"/>
    <col min="5" max="5" width="6.28515625" style="240" customWidth="1"/>
    <col min="6" max="16384" width="9.140625" style="240"/>
  </cols>
  <sheetData>
    <row r="1" spans="1:7" ht="21.75" customHeight="1" thickBot="1">
      <c r="B1" s="541" t="s">
        <v>165</v>
      </c>
      <c r="C1" s="541"/>
      <c r="D1" s="541"/>
      <c r="E1" s="239" t="s">
        <v>166</v>
      </c>
    </row>
    <row r="2" spans="1:7" ht="32.25" thickTop="1">
      <c r="A2" s="241" t="s">
        <v>167</v>
      </c>
      <c r="B2" s="542" t="s">
        <v>168</v>
      </c>
      <c r="C2" s="543"/>
      <c r="D2" s="242" t="s">
        <v>169</v>
      </c>
      <c r="E2" s="243" t="s">
        <v>170</v>
      </c>
    </row>
    <row r="3" spans="1:7" ht="19.5" customHeight="1">
      <c r="A3" s="244" t="s">
        <v>171</v>
      </c>
      <c r="B3" s="544" t="s">
        <v>172</v>
      </c>
      <c r="C3" s="545"/>
      <c r="D3" s="245"/>
      <c r="E3" s="246"/>
    </row>
    <row r="4" spans="1:7" ht="20.25" customHeight="1">
      <c r="A4" s="533" t="s">
        <v>173</v>
      </c>
      <c r="B4" s="521" t="s">
        <v>174</v>
      </c>
      <c r="C4" s="522"/>
      <c r="D4" s="245" t="s">
        <v>175</v>
      </c>
      <c r="E4" s="246">
        <v>20</v>
      </c>
      <c r="G4" s="247"/>
    </row>
    <row r="5" spans="1:7" ht="24.75" customHeight="1">
      <c r="A5" s="533"/>
      <c r="B5" s="523"/>
      <c r="C5" s="524"/>
      <c r="D5" s="245" t="s">
        <v>176</v>
      </c>
      <c r="E5" s="246">
        <v>5</v>
      </c>
    </row>
    <row r="6" spans="1:7" ht="24.75" customHeight="1">
      <c r="A6" s="533"/>
      <c r="B6" s="534"/>
      <c r="C6" s="535"/>
      <c r="D6" s="245" t="s">
        <v>177</v>
      </c>
      <c r="E6" s="246">
        <v>5</v>
      </c>
    </row>
    <row r="7" spans="1:7" ht="37.5" customHeight="1">
      <c r="A7" s="533" t="s">
        <v>178</v>
      </c>
      <c r="B7" s="527" t="s">
        <v>179</v>
      </c>
      <c r="C7" s="528"/>
      <c r="D7" s="245" t="s">
        <v>175</v>
      </c>
      <c r="E7" s="246">
        <v>20</v>
      </c>
    </row>
    <row r="8" spans="1:7" ht="62.25" customHeight="1">
      <c r="A8" s="533"/>
      <c r="B8" s="529"/>
      <c r="C8" s="530"/>
      <c r="D8" s="245" t="s">
        <v>176</v>
      </c>
      <c r="E8" s="246">
        <v>5</v>
      </c>
    </row>
    <row r="9" spans="1:7" ht="77.25" customHeight="1">
      <c r="A9" s="533"/>
      <c r="B9" s="531"/>
      <c r="C9" s="532"/>
      <c r="D9" s="245" t="s">
        <v>177</v>
      </c>
      <c r="E9" s="246">
        <v>5</v>
      </c>
    </row>
    <row r="10" spans="1:7" ht="18" customHeight="1">
      <c r="A10" s="533" t="s">
        <v>180</v>
      </c>
      <c r="B10" s="527" t="s">
        <v>181</v>
      </c>
      <c r="C10" s="528"/>
      <c r="D10" s="245" t="s">
        <v>175</v>
      </c>
      <c r="E10" s="246">
        <v>20</v>
      </c>
    </row>
    <row r="11" spans="1:7" ht="30" customHeight="1">
      <c r="A11" s="533"/>
      <c r="B11" s="529"/>
      <c r="C11" s="530"/>
      <c r="D11" s="245" t="s">
        <v>176</v>
      </c>
      <c r="E11" s="246">
        <v>5</v>
      </c>
    </row>
    <row r="12" spans="1:7" ht="30" customHeight="1">
      <c r="A12" s="533"/>
      <c r="B12" s="531"/>
      <c r="C12" s="532"/>
      <c r="D12" s="245" t="s">
        <v>177</v>
      </c>
      <c r="E12" s="246">
        <v>5</v>
      </c>
    </row>
    <row r="13" spans="1:7" ht="25.5" customHeight="1">
      <c r="A13" s="533" t="s">
        <v>182</v>
      </c>
      <c r="B13" s="527" t="s">
        <v>183</v>
      </c>
      <c r="C13" s="528"/>
      <c r="D13" s="245" t="s">
        <v>175</v>
      </c>
      <c r="E13" s="246">
        <v>20</v>
      </c>
    </row>
    <row r="14" spans="1:7" ht="25.5" customHeight="1">
      <c r="A14" s="533"/>
      <c r="B14" s="529"/>
      <c r="C14" s="530"/>
      <c r="D14" s="245" t="s">
        <v>176</v>
      </c>
      <c r="E14" s="246">
        <v>5</v>
      </c>
    </row>
    <row r="15" spans="1:7" ht="25.5" customHeight="1">
      <c r="A15" s="533"/>
      <c r="B15" s="531"/>
      <c r="C15" s="532"/>
      <c r="D15" s="245" t="s">
        <v>177</v>
      </c>
      <c r="E15" s="246">
        <v>5</v>
      </c>
    </row>
    <row r="16" spans="1:7" ht="28.5" customHeight="1">
      <c r="A16" s="533" t="s">
        <v>184</v>
      </c>
      <c r="B16" s="521" t="s">
        <v>185</v>
      </c>
      <c r="C16" s="522"/>
      <c r="D16" s="245" t="s">
        <v>175</v>
      </c>
      <c r="E16" s="246">
        <v>20</v>
      </c>
    </row>
    <row r="17" spans="1:5" ht="28.5" customHeight="1">
      <c r="A17" s="533"/>
      <c r="B17" s="523"/>
      <c r="C17" s="524"/>
      <c r="D17" s="245" t="s">
        <v>176</v>
      </c>
      <c r="E17" s="246">
        <v>5</v>
      </c>
    </row>
    <row r="18" spans="1:5" ht="28.5" customHeight="1">
      <c r="A18" s="533"/>
      <c r="B18" s="534"/>
      <c r="C18" s="535"/>
      <c r="D18" s="245" t="s">
        <v>177</v>
      </c>
      <c r="E18" s="246">
        <v>5</v>
      </c>
    </row>
    <row r="19" spans="1:5" ht="24" customHeight="1">
      <c r="A19" s="533" t="s">
        <v>186</v>
      </c>
      <c r="B19" s="527" t="s">
        <v>187</v>
      </c>
      <c r="C19" s="528"/>
      <c r="D19" s="245" t="s">
        <v>175</v>
      </c>
      <c r="E19" s="246">
        <v>20</v>
      </c>
    </row>
    <row r="20" spans="1:5" ht="24" customHeight="1">
      <c r="A20" s="533"/>
      <c r="B20" s="529"/>
      <c r="C20" s="530"/>
      <c r="D20" s="245" t="s">
        <v>176</v>
      </c>
      <c r="E20" s="246">
        <v>5</v>
      </c>
    </row>
    <row r="21" spans="1:5" ht="24" customHeight="1">
      <c r="A21" s="533"/>
      <c r="B21" s="531"/>
      <c r="C21" s="532"/>
      <c r="D21" s="245" t="s">
        <v>177</v>
      </c>
      <c r="E21" s="246">
        <v>5</v>
      </c>
    </row>
    <row r="22" spans="1:5" ht="21.75" customHeight="1">
      <c r="A22" s="244" t="s">
        <v>188</v>
      </c>
      <c r="B22" s="537" t="s">
        <v>189</v>
      </c>
      <c r="C22" s="537"/>
      <c r="D22" s="245"/>
      <c r="E22" s="246"/>
    </row>
    <row r="23" spans="1:5" ht="15.75" customHeight="1">
      <c r="A23" s="248"/>
      <c r="B23" s="538" t="s">
        <v>190</v>
      </c>
      <c r="C23" s="538"/>
      <c r="D23" s="245" t="s">
        <v>175</v>
      </c>
      <c r="E23" s="246">
        <v>20</v>
      </c>
    </row>
    <row r="24" spans="1:5" ht="15.75" customHeight="1">
      <c r="A24" s="248"/>
      <c r="B24" s="539"/>
      <c r="C24" s="539"/>
      <c r="D24" s="245" t="s">
        <v>176</v>
      </c>
      <c r="E24" s="246">
        <v>5</v>
      </c>
    </row>
    <row r="25" spans="1:5" ht="15.75" customHeight="1">
      <c r="A25" s="249"/>
      <c r="B25" s="539"/>
      <c r="C25" s="539"/>
      <c r="D25" s="245" t="s">
        <v>177</v>
      </c>
      <c r="E25" s="246">
        <v>5</v>
      </c>
    </row>
    <row r="26" spans="1:5" ht="25.5" customHeight="1">
      <c r="A26" s="244" t="s">
        <v>191</v>
      </c>
      <c r="B26" s="537" t="s">
        <v>192</v>
      </c>
      <c r="C26" s="537"/>
      <c r="D26" s="245"/>
      <c r="E26" s="246"/>
    </row>
    <row r="27" spans="1:5" ht="23.25" customHeight="1">
      <c r="A27" s="518" t="s">
        <v>173</v>
      </c>
      <c r="B27" s="521" t="s">
        <v>193</v>
      </c>
      <c r="C27" s="522"/>
      <c r="D27" s="245" t="s">
        <v>175</v>
      </c>
      <c r="E27" s="246">
        <v>20</v>
      </c>
    </row>
    <row r="28" spans="1:5" ht="23.25" customHeight="1">
      <c r="A28" s="519"/>
      <c r="B28" s="523"/>
      <c r="C28" s="524"/>
      <c r="D28" s="245" t="s">
        <v>176</v>
      </c>
      <c r="E28" s="246">
        <v>5</v>
      </c>
    </row>
    <row r="29" spans="1:5" ht="23.25" customHeight="1">
      <c r="A29" s="540"/>
      <c r="B29" s="534"/>
      <c r="C29" s="535"/>
      <c r="D29" s="245" t="s">
        <v>177</v>
      </c>
      <c r="E29" s="246">
        <v>5</v>
      </c>
    </row>
    <row r="30" spans="1:5" ht="27" customHeight="1">
      <c r="A30" s="518" t="s">
        <v>178</v>
      </c>
      <c r="B30" s="521" t="s">
        <v>194</v>
      </c>
      <c r="C30" s="522"/>
      <c r="D30" s="245" t="s">
        <v>175</v>
      </c>
      <c r="E30" s="246">
        <v>20</v>
      </c>
    </row>
    <row r="31" spans="1:5" ht="27" customHeight="1">
      <c r="A31" s="519"/>
      <c r="B31" s="523"/>
      <c r="C31" s="524"/>
      <c r="D31" s="245" t="s">
        <v>176</v>
      </c>
      <c r="E31" s="246">
        <v>5</v>
      </c>
    </row>
    <row r="32" spans="1:5" ht="27" customHeight="1">
      <c r="A32" s="540"/>
      <c r="B32" s="534"/>
      <c r="C32" s="535"/>
      <c r="D32" s="245" t="s">
        <v>177</v>
      </c>
      <c r="E32" s="246">
        <v>5</v>
      </c>
    </row>
    <row r="33" spans="1:5" ht="22.5" customHeight="1">
      <c r="A33" s="518" t="s">
        <v>180</v>
      </c>
      <c r="B33" s="521" t="s">
        <v>195</v>
      </c>
      <c r="C33" s="522"/>
      <c r="D33" s="245" t="s">
        <v>175</v>
      </c>
      <c r="E33" s="246">
        <v>20</v>
      </c>
    </row>
    <row r="34" spans="1:5" ht="22.5" customHeight="1">
      <c r="A34" s="519"/>
      <c r="B34" s="523"/>
      <c r="C34" s="524"/>
      <c r="D34" s="245" t="s">
        <v>176</v>
      </c>
      <c r="E34" s="246">
        <v>5</v>
      </c>
    </row>
    <row r="35" spans="1:5" ht="22.5" customHeight="1" thickBot="1">
      <c r="A35" s="520"/>
      <c r="B35" s="525"/>
      <c r="C35" s="526"/>
      <c r="D35" s="250" t="s">
        <v>177</v>
      </c>
      <c r="E35" s="251">
        <v>5</v>
      </c>
    </row>
    <row r="36" spans="1:5" ht="32.25" customHeight="1" thickTop="1">
      <c r="B36" s="536" t="s">
        <v>196</v>
      </c>
      <c r="C36" s="536"/>
      <c r="D36" s="536"/>
      <c r="E36" s="536"/>
    </row>
  </sheetData>
  <mergeCells count="25">
    <mergeCell ref="B1:D1"/>
    <mergeCell ref="B2:C2"/>
    <mergeCell ref="B3:C3"/>
    <mergeCell ref="A4:A6"/>
    <mergeCell ref="B4:C6"/>
    <mergeCell ref="A7:A9"/>
    <mergeCell ref="B7:C9"/>
    <mergeCell ref="B36:E36"/>
    <mergeCell ref="A19:A21"/>
    <mergeCell ref="B19:C21"/>
    <mergeCell ref="B22:C22"/>
    <mergeCell ref="B23:C25"/>
    <mergeCell ref="B26:C26"/>
    <mergeCell ref="A27:A29"/>
    <mergeCell ref="B27:C29"/>
    <mergeCell ref="A30:A32"/>
    <mergeCell ref="B30:C32"/>
    <mergeCell ref="A33:A35"/>
    <mergeCell ref="B33:C35"/>
    <mergeCell ref="B10:C12"/>
    <mergeCell ref="A13:A15"/>
    <mergeCell ref="B13:C15"/>
    <mergeCell ref="A16:A18"/>
    <mergeCell ref="B16:C18"/>
    <mergeCell ref="A10:A12"/>
  </mergeCells>
  <phoneticPr fontId="1" type="noConversion"/>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PUAN</vt:lpstr>
      <vt:lpstr>EK-1 </vt:lpstr>
      <vt:lpstr>EK2</vt:lpstr>
      <vt:lpstr>EK-4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Semih BERDIBEK</cp:lastModifiedBy>
  <cp:lastPrinted>2012-05-28T08:16:44Z</cp:lastPrinted>
  <dcterms:created xsi:type="dcterms:W3CDTF">2010-01-18T23:16:31Z</dcterms:created>
  <dcterms:modified xsi:type="dcterms:W3CDTF">2022-04-11T08:41:23Z</dcterms:modified>
</cp:coreProperties>
</file>